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540" windowWidth="17115" windowHeight="8280"/>
  </bookViews>
  <sheets>
    <sheet name="7-11 лет " sheetId="4" r:id="rId1"/>
  </sheets>
  <calcPr calcId="144525" concurrentCalc="0"/>
</workbook>
</file>

<file path=xl/calcChain.xml><?xml version="1.0" encoding="utf-8"?>
<calcChain xmlns="http://schemas.openxmlformats.org/spreadsheetml/2006/main">
  <c r="E173" i="4" l="1"/>
  <c r="G114" i="4"/>
  <c r="F114" i="4"/>
  <c r="E114" i="4"/>
  <c r="D114" i="4"/>
  <c r="C114" i="4"/>
  <c r="G147" i="4"/>
  <c r="D147" i="4"/>
  <c r="E147" i="4"/>
  <c r="F147" i="4"/>
  <c r="C147" i="4"/>
  <c r="C154" i="4"/>
  <c r="C157" i="4"/>
  <c r="D62" i="4"/>
  <c r="E62" i="4"/>
  <c r="F62" i="4"/>
  <c r="G62" i="4"/>
  <c r="C62" i="4"/>
  <c r="D45" i="4"/>
  <c r="E45" i="4"/>
  <c r="F45" i="4"/>
  <c r="G45" i="4"/>
  <c r="C45" i="4"/>
  <c r="D154" i="4"/>
  <c r="E154" i="4"/>
  <c r="F154" i="4"/>
  <c r="G154" i="4"/>
  <c r="D170" i="4"/>
  <c r="E170" i="4"/>
  <c r="F170" i="4"/>
  <c r="G170" i="4"/>
  <c r="C170" i="4"/>
  <c r="D138" i="4"/>
  <c r="E138" i="4"/>
  <c r="F138" i="4"/>
  <c r="G138" i="4"/>
  <c r="C138" i="4"/>
  <c r="D120" i="4"/>
  <c r="E120" i="4"/>
  <c r="F120" i="4"/>
  <c r="G120" i="4"/>
  <c r="C120" i="4"/>
  <c r="D104" i="4"/>
  <c r="E104" i="4"/>
  <c r="F104" i="4"/>
  <c r="G104" i="4"/>
  <c r="C104" i="4"/>
  <c r="G86" i="4"/>
  <c r="D86" i="4"/>
  <c r="E86" i="4"/>
  <c r="F86" i="4"/>
  <c r="C86" i="4"/>
  <c r="D69" i="4"/>
  <c r="E69" i="4"/>
  <c r="F69" i="4"/>
  <c r="G69" i="4"/>
  <c r="C69" i="4"/>
  <c r="F52" i="4"/>
  <c r="G52" i="4"/>
  <c r="D52" i="4"/>
  <c r="E52" i="4"/>
  <c r="C52" i="4"/>
  <c r="G36" i="4"/>
  <c r="F36" i="4"/>
  <c r="E36" i="4"/>
  <c r="D36" i="4"/>
  <c r="C36" i="4"/>
  <c r="D29" i="4"/>
  <c r="E29" i="4"/>
  <c r="F29" i="4"/>
  <c r="G29" i="4"/>
  <c r="C29" i="4"/>
  <c r="C23" i="4"/>
  <c r="G20" i="4"/>
  <c r="F20" i="4"/>
  <c r="E20" i="4"/>
  <c r="D20" i="4"/>
  <c r="C20" i="4"/>
  <c r="G13" i="4"/>
  <c r="F13" i="4"/>
  <c r="D13" i="4"/>
  <c r="E13" i="4"/>
  <c r="C13" i="4"/>
  <c r="C158" i="4"/>
  <c r="F173" i="4"/>
  <c r="G173" i="4"/>
  <c r="D173" i="4"/>
  <c r="E163" i="4"/>
  <c r="E174" i="4"/>
  <c r="F163" i="4"/>
  <c r="G163" i="4"/>
  <c r="D163" i="4"/>
  <c r="E157" i="4"/>
  <c r="F157" i="4"/>
  <c r="G157" i="4"/>
  <c r="D157" i="4"/>
  <c r="E141" i="4"/>
  <c r="F141" i="4"/>
  <c r="G141" i="4"/>
  <c r="D141" i="4"/>
  <c r="E131" i="4"/>
  <c r="F131" i="4"/>
  <c r="G131" i="4"/>
  <c r="D131" i="4"/>
  <c r="E123" i="4"/>
  <c r="E124" i="4"/>
  <c r="F123" i="4"/>
  <c r="G123" i="4"/>
  <c r="D123" i="4"/>
  <c r="G124" i="4"/>
  <c r="E107" i="4"/>
  <c r="F107" i="4"/>
  <c r="G107" i="4"/>
  <c r="D107" i="4"/>
  <c r="E98" i="4"/>
  <c r="E191" i="4"/>
  <c r="F98" i="4"/>
  <c r="F108" i="4"/>
  <c r="G98" i="4"/>
  <c r="D98" i="4"/>
  <c r="E89" i="4"/>
  <c r="E80" i="4"/>
  <c r="E90" i="4"/>
  <c r="F89" i="4"/>
  <c r="G89" i="4"/>
  <c r="D89" i="4"/>
  <c r="F80" i="4"/>
  <c r="G80" i="4"/>
  <c r="D80" i="4"/>
  <c r="E72" i="4"/>
  <c r="E73" i="4"/>
  <c r="F72" i="4"/>
  <c r="G72" i="4"/>
  <c r="G73" i="4"/>
  <c r="D72" i="4"/>
  <c r="E55" i="4"/>
  <c r="E56" i="4"/>
  <c r="F55" i="4"/>
  <c r="G55" i="4"/>
  <c r="D55" i="4"/>
  <c r="E39" i="4"/>
  <c r="E40" i="4"/>
  <c r="F39" i="4"/>
  <c r="F40" i="4"/>
  <c r="G39" i="4"/>
  <c r="G40" i="4"/>
  <c r="D39" i="4"/>
  <c r="D40" i="4"/>
  <c r="G56" i="4"/>
  <c r="F142" i="4"/>
  <c r="D158" i="4"/>
  <c r="F158" i="4"/>
  <c r="D174" i="4"/>
  <c r="E23" i="4"/>
  <c r="F23" i="4"/>
  <c r="G23" i="4"/>
  <c r="D23" i="4"/>
  <c r="E194" i="4"/>
  <c r="F194" i="4"/>
  <c r="G194" i="4"/>
  <c r="G195" i="4"/>
  <c r="D194" i="4"/>
  <c r="C173" i="4"/>
  <c r="C163" i="4"/>
  <c r="C141" i="4"/>
  <c r="C131" i="4"/>
  <c r="C142" i="4"/>
  <c r="C123" i="4"/>
  <c r="C124" i="4"/>
  <c r="C107" i="4"/>
  <c r="C98" i="4"/>
  <c r="C89" i="4"/>
  <c r="C80" i="4"/>
  <c r="C72" i="4"/>
  <c r="C73" i="4"/>
  <c r="C55" i="4"/>
  <c r="C56" i="4"/>
  <c r="C39" i="4"/>
  <c r="C40" i="4"/>
  <c r="E142" i="4"/>
  <c r="D124" i="4"/>
  <c r="E158" i="4"/>
  <c r="G158" i="4"/>
  <c r="D73" i="4"/>
  <c r="D90" i="4"/>
  <c r="F191" i="4"/>
  <c r="G142" i="4"/>
  <c r="G90" i="4"/>
  <c r="D56" i="4"/>
  <c r="F73" i="4"/>
  <c r="F56" i="4"/>
  <c r="F90" i="4"/>
  <c r="D108" i="4"/>
  <c r="G24" i="4"/>
  <c r="F124" i="4"/>
  <c r="F24" i="4"/>
  <c r="C187" i="4"/>
  <c r="D196" i="4"/>
  <c r="F196" i="4"/>
  <c r="C108" i="4"/>
  <c r="D24" i="4"/>
  <c r="G191" i="4"/>
  <c r="G192" i="4"/>
  <c r="G174" i="4"/>
  <c r="D191" i="4"/>
  <c r="C188" i="4"/>
  <c r="C24" i="4"/>
  <c r="G196" i="4"/>
  <c r="G197" i="4"/>
  <c r="E24" i="4"/>
  <c r="E175" i="4"/>
  <c r="E176" i="4"/>
  <c r="C90" i="4"/>
  <c r="C186" i="4"/>
  <c r="C174" i="4"/>
  <c r="D198" i="4"/>
  <c r="E196" i="4"/>
  <c r="E198" i="4"/>
  <c r="G108" i="4"/>
  <c r="G175" i="4"/>
  <c r="G176" i="4"/>
  <c r="F198" i="4"/>
  <c r="F174" i="4"/>
  <c r="F175" i="4"/>
  <c r="F176" i="4"/>
  <c r="E108" i="4"/>
  <c r="D142" i="4"/>
  <c r="D175" i="4"/>
  <c r="D176" i="4"/>
  <c r="G198" i="4"/>
  <c r="G199" i="4"/>
  <c r="C175" i="4"/>
  <c r="C176" i="4"/>
  <c r="C189" i="4"/>
</calcChain>
</file>

<file path=xl/sharedStrings.xml><?xml version="1.0" encoding="utf-8"?>
<sst xmlns="http://schemas.openxmlformats.org/spreadsheetml/2006/main" count="272" uniqueCount="126">
  <si>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</si>
  <si>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</si>
  <si>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</si>
  <si>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</si>
  <si>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</si>
  <si>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</si>
  <si>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</si>
  <si>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</si>
  <si>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</si>
  <si>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</si>
  <si>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</si>
  <si>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</si>
  <si>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</si>
  <si>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</si>
  <si>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</si>
  <si>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</si>
  <si>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</si>
  <si>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</si>
  <si>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</si>
  <si>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</si>
  <si>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</si>
  <si>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</si>
  <si>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</si>
  <si>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</si>
  <si>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Кисломолочный продукт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</si>
  <si>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</si>
  <si>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</si>
  <si>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</si>
  <si>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</si>
  <si>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</si>
  <si>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</si>
  <si>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</si>
  <si>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</si>
  <si>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</si>
  <si>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День 4</t>
  </si>
  <si>
    <t>Суп картофельный с макаронными изделиями на курином бульоне</t>
  </si>
  <si>
    <t>Каша из гороха с маслом</t>
  </si>
  <si>
    <t>Сок фруктовый, плодовый, ягодный , томатный</t>
  </si>
  <si>
    <t>Косичка с сахаром</t>
  </si>
  <si>
    <t>День 5</t>
  </si>
  <si>
    <t>Пирожки печеные из сдобного теста с картофелем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</si>
  <si>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</si>
  <si>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</si>
  <si>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</si>
  <si>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</si>
  <si>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</si>
  <si>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</si>
  <si>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</si>
  <si>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</si>
  <si>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</si>
  <si>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</si>
  <si>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</si>
  <si>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</si>
  <si>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</si>
  <si>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</si>
  <si>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</si>
  <si>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</si>
  <si>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</si>
  <si>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</si>
  <si>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</si>
  <si>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</si>
  <si>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 xml:space="preserve">полдник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</si>
  <si>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</si>
  <si>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</si>
  <si>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</si>
  <si>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</si>
  <si>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</si>
  <si>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</si>
  <si>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Полдник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</si>
  <si>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</si>
  <si>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</si>
  <si>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</si>
  <si>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</si>
  <si>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</si>
  <si>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</si>
  <si>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</si>
  <si>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</si>
  <si>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</si>
  <si>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</si>
  <si>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</si>
  <si>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</si>
  <si>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</si>
  <si>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</si>
  <si>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</si>
  <si>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Средняя всего за день</t>
  </si>
  <si>
    <t>Распределение ЭЦ в полдник при норме 10-15%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</si>
  <si>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</si>
  <si>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</si>
  <si>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</si>
  <si>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</si>
  <si>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</si>
  <si>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</si>
  <si>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Кисель из ягод</t>
  </si>
  <si>
    <t>Сок фруктовый, плодовый, ягодный</t>
  </si>
  <si>
    <t>Зелёный горошек консервированный</t>
  </si>
  <si>
    <t>Кукуруза консервированная припущеная</t>
  </si>
  <si>
    <t>Распределение ЭЦ в завтрак,обед, полдник при норме 60-75%</t>
  </si>
  <si>
    <t>7-11 лет</t>
  </si>
  <si>
    <t>Рассольник ленинградский на м/к бульоне</t>
  </si>
  <si>
    <t>Суп картофельный с бобовыми на м/к бульоне</t>
  </si>
  <si>
    <t>Щи из свежей капусты с картофелем на м/к бульоне</t>
  </si>
  <si>
    <t>408/268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</si>
  <si>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</si>
  <si>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</si>
  <si>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</si>
  <si>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</si>
  <si>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</si>
  <si>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</si>
  <si>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</si>
  <si>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</si>
  <si>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</si>
  <si>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</si>
  <si>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Плюшка Московская</t>
  </si>
  <si>
    <t>Запеканка из творога с молоком сгущёным (150/50)</t>
  </si>
  <si>
    <t>Булочка домашняя</t>
  </si>
  <si>
    <t>Булочка дорожная с повидлом</t>
  </si>
  <si>
    <t>Булочка фруктовая</t>
  </si>
  <si>
    <t xml:space="preserve">Пирожки печеные из дрожжевого теста с яблочным фаршем </t>
  </si>
  <si>
    <t>Биточки мясные Нежные с соусом (60/30)</t>
  </si>
  <si>
    <t>Котлеты рыбные из минтая Фирменныес соусом    (60/30)</t>
  </si>
  <si>
    <t>Котлеты куриные, припущенные с соусом  (60/30)</t>
  </si>
  <si>
    <t>Тефтели мясные с соусом  (60/30)</t>
  </si>
  <si>
    <t>Пирожки печеные из дрожжевого теста с морковным фаршем</t>
  </si>
  <si>
    <t>Пирог морковный</t>
  </si>
  <si>
    <t>б/н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</si>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</sst>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1" fillId="0" borderId="4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/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/>
    <xf numFmtId="0" fontId="0" fillId="0" borderId="3" xfId="0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zoomScaleNormal="100" workbookViewId="0">
      <selection activeCell="A81" sqref="A81:A85"/>
    </sheetView>
  </sheetViews>
  <sheetFormatPr defaultRowHeight="12.75" x14ac:dyDescent="0.2"/>
  <cols>
    <col min="1" max="1" width="12" style="9" customWidth="1"/>
    <col min="2" max="2" width="56.85546875" style="6" customWidth="1"/>
    <col min="3" max="3" width="10.7109375" style="13" customWidth="1"/>
    <col min="4" max="4" width="10.85546875" style="42" customWidth="1"/>
    <col min="5" max="5" width="9.42578125" style="42" customWidth="1"/>
    <col min="6" max="6" width="10.85546875" style="42" customWidth="1"/>
    <col min="7" max="7" width="11.42578125" style="42" customWidth="1"/>
    <col min="8" max="8" width="10.7109375" style="51" customWidth="1"/>
  </cols>
  <sheetData>
    <row r="1" spans="1:8" x14ac:dyDescent="0.2">
      <c r="B1" s="66" t="s">
        <v>91</v>
      </c>
    </row>
    <row r="2" spans="1:8" s="1" customFormat="1" ht="25.5" x14ac:dyDescent="0.2">
      <c r="A2" s="7" t="s">
        <v>3</v>
      </c>
      <c r="B2" s="1" t="s">
        <v>97</v>
      </c>
      <c r="C2" s="2"/>
      <c r="D2" s="41"/>
      <c r="E2" s="41"/>
      <c r="F2" s="41"/>
      <c r="G2" s="41"/>
      <c r="H2" s="52"/>
    </row>
    <row r="3" spans="1:8" s="1" customFormat="1" ht="16.5" customHeight="1" x14ac:dyDescent="0.2">
      <c r="A3" s="8"/>
      <c r="C3" s="2"/>
      <c r="D3" s="41"/>
      <c r="E3" s="41"/>
      <c r="F3" s="41"/>
      <c r="G3" s="41"/>
      <c r="H3" s="52"/>
    </row>
    <row r="4" spans="1:8" s="3" customFormat="1" ht="38.25" customHeight="1" x14ac:dyDescent="0.2">
      <c r="A4" s="99" t="s">
        <v>0</v>
      </c>
      <c r="B4" s="97" t="s">
        <v>1</v>
      </c>
      <c r="C4" s="86" t="s">
        <v>2</v>
      </c>
      <c r="D4" s="97" t="s">
        <v>74</v>
      </c>
      <c r="E4" s="97"/>
      <c r="F4" s="97"/>
      <c r="G4" s="97" t="s">
        <v>70</v>
      </c>
      <c r="H4" s="94" t="s">
        <v>75</v>
      </c>
    </row>
    <row r="5" spans="1:8" s="4" customFormat="1" ht="13.5" customHeight="1" x14ac:dyDescent="0.2">
      <c r="A5" s="99"/>
      <c r="B5" s="97"/>
      <c r="C5" s="86"/>
      <c r="D5" s="38" t="s">
        <v>71</v>
      </c>
      <c r="E5" s="38" t="s">
        <v>72</v>
      </c>
      <c r="F5" s="38" t="s">
        <v>73</v>
      </c>
      <c r="G5" s="97"/>
      <c r="H5" s="94"/>
    </row>
    <row r="6" spans="1:8" s="5" customFormat="1" ht="12.75" customHeight="1" x14ac:dyDescent="0.2">
      <c r="A6" s="95" t="s">
        <v>4</v>
      </c>
      <c r="B6" s="95"/>
      <c r="C6" s="95"/>
      <c r="D6" s="95"/>
      <c r="E6" s="95"/>
      <c r="F6" s="95"/>
      <c r="G6" s="95"/>
      <c r="H6" s="95"/>
    </row>
    <row r="7" spans="1:8" ht="12.75" customHeight="1" x14ac:dyDescent="0.2">
      <c r="A7" s="88" t="s">
        <v>5</v>
      </c>
      <c r="B7" s="39" t="s">
        <v>88</v>
      </c>
      <c r="C7" s="40">
        <v>200</v>
      </c>
      <c r="D7" s="43">
        <v>5.8</v>
      </c>
      <c r="E7" s="43">
        <v>6.9</v>
      </c>
      <c r="F7" s="43">
        <v>36.1</v>
      </c>
      <c r="G7" s="43">
        <v>220.2</v>
      </c>
      <c r="H7" s="48">
        <v>175</v>
      </c>
    </row>
    <row r="8" spans="1:8" x14ac:dyDescent="0.2">
      <c r="A8" s="89"/>
      <c r="B8" s="10" t="s">
        <v>26</v>
      </c>
      <c r="C8" s="16">
        <v>40</v>
      </c>
      <c r="D8" s="43">
        <v>2.6</v>
      </c>
      <c r="E8" s="43">
        <v>0.8</v>
      </c>
      <c r="F8" s="43">
        <v>18.399999999999999</v>
      </c>
      <c r="G8" s="43">
        <v>92</v>
      </c>
      <c r="H8" s="48" t="s">
        <v>76</v>
      </c>
    </row>
    <row r="9" spans="1:8" x14ac:dyDescent="0.2">
      <c r="A9" s="89"/>
      <c r="B9" s="10" t="s">
        <v>27</v>
      </c>
      <c r="C9" s="16">
        <v>10</v>
      </c>
      <c r="D9" s="43">
        <v>2.2999999999999998</v>
      </c>
      <c r="E9" s="43">
        <v>2.95</v>
      </c>
      <c r="F9" s="43">
        <v>0</v>
      </c>
      <c r="G9" s="43">
        <v>47</v>
      </c>
      <c r="H9" s="48">
        <v>15</v>
      </c>
    </row>
    <row r="10" spans="1:8" x14ac:dyDescent="0.2">
      <c r="A10" s="89"/>
      <c r="B10" s="10" t="s">
        <v>28</v>
      </c>
      <c r="C10" s="16">
        <v>10</v>
      </c>
      <c r="D10" s="43">
        <v>0.1</v>
      </c>
      <c r="E10" s="43">
        <v>7.2</v>
      </c>
      <c r="F10" s="43">
        <v>0.13</v>
      </c>
      <c r="G10" s="43">
        <v>65.72</v>
      </c>
      <c r="H10" s="48">
        <v>14</v>
      </c>
    </row>
    <row r="11" spans="1:8" x14ac:dyDescent="0.2">
      <c r="A11" s="89"/>
      <c r="B11" s="10" t="s">
        <v>7</v>
      </c>
      <c r="C11" s="16">
        <v>200</v>
      </c>
      <c r="D11" s="43">
        <v>0.2</v>
      </c>
      <c r="E11" s="43">
        <v>0.1</v>
      </c>
      <c r="F11" s="43">
        <v>15</v>
      </c>
      <c r="G11" s="43">
        <v>60</v>
      </c>
      <c r="H11" s="48">
        <v>376</v>
      </c>
    </row>
    <row r="12" spans="1:8" x14ac:dyDescent="0.2">
      <c r="A12" s="89"/>
      <c r="B12" s="46" t="s">
        <v>6</v>
      </c>
      <c r="C12" s="37">
        <v>100</v>
      </c>
      <c r="D12" s="43">
        <v>1.4</v>
      </c>
      <c r="E12" s="43">
        <v>0.3</v>
      </c>
      <c r="F12" s="43">
        <v>16</v>
      </c>
      <c r="G12" s="43">
        <v>72.3</v>
      </c>
      <c r="H12" s="48" t="s">
        <v>76</v>
      </c>
    </row>
    <row r="13" spans="1:8" s="5" customFormat="1" x14ac:dyDescent="0.2">
      <c r="A13" s="87" t="s">
        <v>8</v>
      </c>
      <c r="B13" s="81"/>
      <c r="C13" s="11">
        <f>SUM(C7:C12)</f>
        <v>560</v>
      </c>
      <c r="D13" s="11">
        <f>SUM(D7:D12)</f>
        <v>12.399999999999999</v>
      </c>
      <c r="E13" s="11">
        <f>SUM(E7:E12)</f>
        <v>18.250000000000004</v>
      </c>
      <c r="F13" s="11">
        <f>SUM(F7:F12)</f>
        <v>85.63</v>
      </c>
      <c r="G13" s="11">
        <f>SUM(G7:G12)</f>
        <v>557.21999999999991</v>
      </c>
      <c r="H13" s="49"/>
    </row>
    <row r="14" spans="1:8" x14ac:dyDescent="0.2">
      <c r="A14" s="100" t="s">
        <v>125</v>
      </c>
      <c r="B14" s="10" t="s">
        <v>9</v>
      </c>
      <c r="C14" s="16">
        <v>200</v>
      </c>
      <c r="D14" s="43">
        <v>5.88</v>
      </c>
      <c r="E14" s="43">
        <v>5</v>
      </c>
      <c r="F14" s="43">
        <v>14.13</v>
      </c>
      <c r="G14" s="43">
        <v>125</v>
      </c>
      <c r="H14" s="48">
        <v>82</v>
      </c>
    </row>
    <row r="15" spans="1:8" x14ac:dyDescent="0.2">
      <c r="A15" s="101"/>
      <c r="B15" s="10" t="s">
        <v>103</v>
      </c>
      <c r="C15" s="16">
        <v>90</v>
      </c>
      <c r="D15" s="43">
        <v>8.44</v>
      </c>
      <c r="E15" s="43">
        <v>10.029999999999999</v>
      </c>
      <c r="F15" s="43">
        <v>7.7</v>
      </c>
      <c r="G15" s="43">
        <v>135.47</v>
      </c>
      <c r="H15" s="48" t="s">
        <v>86</v>
      </c>
    </row>
    <row r="16" spans="1:8" x14ac:dyDescent="0.2">
      <c r="A16" s="101"/>
      <c r="B16" s="10" t="s">
        <v>10</v>
      </c>
      <c r="C16" s="16">
        <v>150</v>
      </c>
      <c r="D16" s="43">
        <v>5.5</v>
      </c>
      <c r="E16" s="43">
        <v>4.8</v>
      </c>
      <c r="F16" s="43">
        <v>38.299999999999997</v>
      </c>
      <c r="G16" s="43">
        <v>191</v>
      </c>
      <c r="H16" s="48">
        <v>334</v>
      </c>
    </row>
    <row r="17" spans="1:8" x14ac:dyDescent="0.2">
      <c r="A17" s="101"/>
      <c r="B17" s="10" t="s">
        <v>11</v>
      </c>
      <c r="C17" s="16">
        <v>200</v>
      </c>
      <c r="D17" s="43">
        <v>0.6</v>
      </c>
      <c r="E17" s="43">
        <v>0.1</v>
      </c>
      <c r="F17" s="43">
        <v>31.7</v>
      </c>
      <c r="G17" s="43">
        <v>131</v>
      </c>
      <c r="H17" s="48">
        <v>349</v>
      </c>
    </row>
    <row r="18" spans="1:8" x14ac:dyDescent="0.2">
      <c r="A18" s="101"/>
      <c r="B18" s="36" t="s">
        <v>13</v>
      </c>
      <c r="C18" s="37">
        <v>30</v>
      </c>
      <c r="D18" s="43">
        <v>3.2</v>
      </c>
      <c r="E18" s="43">
        <v>1.4</v>
      </c>
      <c r="F18" s="43">
        <v>13.1</v>
      </c>
      <c r="G18" s="43">
        <v>82.2</v>
      </c>
      <c r="H18" s="48" t="s">
        <v>76</v>
      </c>
    </row>
    <row r="19" spans="1:8" x14ac:dyDescent="0.2">
      <c r="A19" s="102"/>
      <c r="B19" s="36" t="s">
        <v>12</v>
      </c>
      <c r="C19" s="37">
        <v>30</v>
      </c>
      <c r="D19" s="43">
        <v>2.4</v>
      </c>
      <c r="E19" s="43">
        <v>0.5</v>
      </c>
      <c r="F19" s="43">
        <v>12</v>
      </c>
      <c r="G19" s="43">
        <v>66</v>
      </c>
      <c r="H19" s="48" t="s">
        <v>76</v>
      </c>
    </row>
    <row r="20" spans="1:8" s="5" customFormat="1" x14ac:dyDescent="0.2">
      <c r="A20" s="87" t="s">
        <v>14</v>
      </c>
      <c r="B20" s="81"/>
      <c r="C20" s="11">
        <f>SUM(C14:C19)</f>
        <v>700</v>
      </c>
      <c r="D20" s="44">
        <f>SUM(D14:D19)</f>
        <v>26.02</v>
      </c>
      <c r="E20" s="44">
        <f>SUM(E14:E19)</f>
        <v>21.83</v>
      </c>
      <c r="F20" s="44">
        <f>SUM(F14:F19)</f>
        <v>116.92999999999999</v>
      </c>
      <c r="G20" s="44">
        <f>SUM(G14:G19)</f>
        <v>730.67000000000007</v>
      </c>
      <c r="H20" s="49"/>
    </row>
    <row r="21" spans="1:8" x14ac:dyDescent="0.2">
      <c r="A21" s="87" t="s">
        <v>15</v>
      </c>
      <c r="B21" s="10" t="s">
        <v>16</v>
      </c>
      <c r="C21" s="61">
        <v>200</v>
      </c>
      <c r="D21" s="45">
        <v>0.1</v>
      </c>
      <c r="E21" s="43"/>
      <c r="F21" s="43">
        <v>27.9</v>
      </c>
      <c r="G21" s="43">
        <v>111</v>
      </c>
      <c r="H21" s="48">
        <v>396</v>
      </c>
    </row>
    <row r="22" spans="1:8" x14ac:dyDescent="0.2">
      <c r="A22" s="87"/>
      <c r="B22" s="10" t="s">
        <v>17</v>
      </c>
      <c r="C22" s="61">
        <v>100</v>
      </c>
      <c r="D22" s="43">
        <v>4.5999999999999996</v>
      </c>
      <c r="E22" s="43">
        <v>4</v>
      </c>
      <c r="F22" s="43">
        <v>26.8</v>
      </c>
      <c r="G22" s="43">
        <v>162</v>
      </c>
      <c r="H22" s="48">
        <v>738</v>
      </c>
    </row>
    <row r="23" spans="1:8" s="5" customFormat="1" x14ac:dyDescent="0.2">
      <c r="A23" s="87" t="s">
        <v>18</v>
      </c>
      <c r="B23" s="81"/>
      <c r="C23" s="74">
        <f>SUM(C21:C22)</f>
        <v>300</v>
      </c>
      <c r="D23" s="44">
        <f>SUM(D21:D22)</f>
        <v>4.6999999999999993</v>
      </c>
      <c r="E23" s="44">
        <f t="shared" ref="E23:G23" si="0">SUM(E21:E22)</f>
        <v>4</v>
      </c>
      <c r="F23" s="44">
        <f t="shared" si="0"/>
        <v>54.7</v>
      </c>
      <c r="G23" s="44">
        <f t="shared" si="0"/>
        <v>273</v>
      </c>
      <c r="H23" s="49"/>
    </row>
    <row r="24" spans="1:8" s="5" customFormat="1" ht="13.5" thickBot="1" x14ac:dyDescent="0.25">
      <c r="A24" s="98" t="s">
        <v>19</v>
      </c>
      <c r="B24" s="82"/>
      <c r="C24" s="74">
        <f>C23+C20+C13</f>
        <v>1560</v>
      </c>
      <c r="D24" s="47">
        <f>D23+D20+D13</f>
        <v>43.12</v>
      </c>
      <c r="E24" s="47">
        <f>E23+E20+E13</f>
        <v>44.08</v>
      </c>
      <c r="F24" s="47">
        <f>F23+F20+F13</f>
        <v>257.26</v>
      </c>
      <c r="G24" s="47">
        <f>G23+G20+G13</f>
        <v>1560.8899999999999</v>
      </c>
      <c r="H24" s="53"/>
    </row>
    <row r="25" spans="1:8" s="5" customFormat="1" x14ac:dyDescent="0.2">
      <c r="A25" s="96" t="s">
        <v>20</v>
      </c>
      <c r="B25" s="84"/>
      <c r="C25" s="84"/>
      <c r="D25" s="84"/>
      <c r="E25" s="84"/>
      <c r="F25" s="84"/>
      <c r="G25" s="84"/>
      <c r="H25" s="85"/>
    </row>
    <row r="26" spans="1:8" x14ac:dyDescent="0.2">
      <c r="A26" s="91" t="s">
        <v>5</v>
      </c>
      <c r="B26" s="46" t="s">
        <v>113</v>
      </c>
      <c r="C26" s="37">
        <v>200</v>
      </c>
      <c r="D26" s="43">
        <v>26.6</v>
      </c>
      <c r="E26" s="43">
        <v>13.6</v>
      </c>
      <c r="F26" s="43">
        <v>24.2</v>
      </c>
      <c r="G26" s="43">
        <v>332</v>
      </c>
      <c r="H26" s="48">
        <v>224</v>
      </c>
    </row>
    <row r="27" spans="1:8" x14ac:dyDescent="0.2">
      <c r="A27" s="90"/>
      <c r="B27" s="10" t="s">
        <v>116</v>
      </c>
      <c r="C27" s="16">
        <v>100</v>
      </c>
      <c r="D27" s="43">
        <v>3.5</v>
      </c>
      <c r="E27" s="43">
        <v>4</v>
      </c>
      <c r="F27" s="43">
        <v>27.8</v>
      </c>
      <c r="G27" s="43">
        <v>161</v>
      </c>
      <c r="H27" s="48">
        <v>617</v>
      </c>
    </row>
    <row r="28" spans="1:8" x14ac:dyDescent="0.2">
      <c r="A28" s="90"/>
      <c r="B28" s="10" t="s">
        <v>21</v>
      </c>
      <c r="C28" s="16">
        <v>200</v>
      </c>
      <c r="D28" s="43">
        <v>0.2</v>
      </c>
      <c r="E28" s="43"/>
      <c r="F28" s="43">
        <v>10.199999999999999</v>
      </c>
      <c r="G28" s="43">
        <v>41</v>
      </c>
      <c r="H28" s="48">
        <v>377</v>
      </c>
    </row>
    <row r="29" spans="1:8" s="5" customFormat="1" x14ac:dyDescent="0.2">
      <c r="A29" s="87" t="s">
        <v>8</v>
      </c>
      <c r="B29" s="81"/>
      <c r="C29" s="11">
        <f>SUM(C26:C28)</f>
        <v>500</v>
      </c>
      <c r="D29" s="74">
        <f>SUM(D26:D28)</f>
        <v>30.3</v>
      </c>
      <c r="E29" s="74">
        <f>SUM(E26:E28)</f>
        <v>17.600000000000001</v>
      </c>
      <c r="F29" s="74">
        <f>SUM(F26:F28)</f>
        <v>62.2</v>
      </c>
      <c r="G29" s="74">
        <f>SUM(G26:G28)</f>
        <v>534</v>
      </c>
      <c r="H29" s="74"/>
    </row>
    <row r="30" spans="1:8" x14ac:dyDescent="0.2">
      <c r="A30" s="100" t="s">
        <v>125</v>
      </c>
      <c r="B30" s="10" t="s">
        <v>98</v>
      </c>
      <c r="C30" s="16">
        <v>200</v>
      </c>
      <c r="D30" s="43">
        <v>5.4</v>
      </c>
      <c r="E30" s="43">
        <v>9.4</v>
      </c>
      <c r="F30" s="43">
        <v>7.8</v>
      </c>
      <c r="G30" s="43">
        <v>124</v>
      </c>
      <c r="H30" s="48">
        <v>96</v>
      </c>
    </row>
    <row r="31" spans="1:8" x14ac:dyDescent="0.2">
      <c r="A31" s="101"/>
      <c r="B31" s="10" t="s">
        <v>104</v>
      </c>
      <c r="C31" s="16">
        <v>90</v>
      </c>
      <c r="D31" s="43">
        <v>8.3000000000000007</v>
      </c>
      <c r="E31" s="43">
        <v>3.07</v>
      </c>
      <c r="F31" s="43">
        <v>6.44</v>
      </c>
      <c r="G31" s="43">
        <v>114.49</v>
      </c>
      <c r="H31" s="48">
        <v>411</v>
      </c>
    </row>
    <row r="32" spans="1:8" x14ac:dyDescent="0.2">
      <c r="A32" s="101"/>
      <c r="B32" s="10" t="s">
        <v>22</v>
      </c>
      <c r="C32" s="16">
        <v>150</v>
      </c>
      <c r="D32" s="43">
        <v>8.1999999999999993</v>
      </c>
      <c r="E32" s="43">
        <v>6.3</v>
      </c>
      <c r="F32" s="43">
        <v>38.700000000000003</v>
      </c>
      <c r="G32" s="43">
        <v>245</v>
      </c>
      <c r="H32" s="48">
        <v>171</v>
      </c>
    </row>
    <row r="33" spans="1:8" x14ac:dyDescent="0.2">
      <c r="A33" s="101"/>
      <c r="B33" s="10" t="s">
        <v>23</v>
      </c>
      <c r="C33" s="16">
        <v>200</v>
      </c>
      <c r="D33" s="43">
        <v>1.92</v>
      </c>
      <c r="E33" s="43">
        <v>0.12</v>
      </c>
      <c r="F33" s="43">
        <v>25.86</v>
      </c>
      <c r="G33" s="43">
        <v>151</v>
      </c>
      <c r="H33" s="48">
        <v>551</v>
      </c>
    </row>
    <row r="34" spans="1:8" x14ac:dyDescent="0.2">
      <c r="A34" s="101"/>
      <c r="B34" s="10" t="s">
        <v>13</v>
      </c>
      <c r="C34" s="16">
        <v>30</v>
      </c>
      <c r="D34" s="43">
        <v>3.2</v>
      </c>
      <c r="E34" s="43">
        <v>1.4</v>
      </c>
      <c r="F34" s="43">
        <v>13.1</v>
      </c>
      <c r="G34" s="43">
        <v>82.2</v>
      </c>
      <c r="H34" s="48" t="s">
        <v>76</v>
      </c>
    </row>
    <row r="35" spans="1:8" x14ac:dyDescent="0.2">
      <c r="A35" s="102"/>
      <c r="B35" s="10" t="s">
        <v>12</v>
      </c>
      <c r="C35" s="16">
        <v>30</v>
      </c>
      <c r="D35" s="43">
        <v>2.4</v>
      </c>
      <c r="E35" s="43">
        <v>0.5</v>
      </c>
      <c r="F35" s="43">
        <v>12</v>
      </c>
      <c r="G35" s="43">
        <v>66</v>
      </c>
      <c r="H35" s="48" t="s">
        <v>76</v>
      </c>
    </row>
    <row r="36" spans="1:8" s="5" customFormat="1" x14ac:dyDescent="0.2">
      <c r="A36" s="87" t="s">
        <v>14</v>
      </c>
      <c r="B36" s="81"/>
      <c r="C36" s="11">
        <f>SUM(C30:C35)</f>
        <v>700</v>
      </c>
      <c r="D36" s="44">
        <f>SUM(D30:D35)</f>
        <v>29.419999999999998</v>
      </c>
      <c r="E36" s="44">
        <f>SUM(E30:E35)</f>
        <v>20.79</v>
      </c>
      <c r="F36" s="44">
        <f>SUM(F30:F35)</f>
        <v>103.9</v>
      </c>
      <c r="G36" s="44">
        <f>SUM(G30:G35)</f>
        <v>782.69</v>
      </c>
      <c r="H36" s="49"/>
    </row>
    <row r="37" spans="1:8" x14ac:dyDescent="0.2">
      <c r="A37" s="87" t="s">
        <v>15</v>
      </c>
      <c r="B37" s="10" t="s">
        <v>24</v>
      </c>
      <c r="C37" s="16">
        <v>200</v>
      </c>
      <c r="D37" s="43">
        <v>5.4</v>
      </c>
      <c r="E37" s="43">
        <v>5</v>
      </c>
      <c r="F37" s="43">
        <v>21.6</v>
      </c>
      <c r="G37" s="43">
        <v>158</v>
      </c>
      <c r="H37" s="48" t="s">
        <v>76</v>
      </c>
    </row>
    <row r="38" spans="1:8" x14ac:dyDescent="0.2">
      <c r="A38" s="87"/>
      <c r="B38" s="36" t="s">
        <v>122</v>
      </c>
      <c r="C38" s="37">
        <v>100</v>
      </c>
      <c r="D38" s="43">
        <v>5.5</v>
      </c>
      <c r="E38" s="43">
        <v>6.4</v>
      </c>
      <c r="F38" s="43">
        <v>33</v>
      </c>
      <c r="G38" s="43">
        <v>211</v>
      </c>
      <c r="H38" s="48">
        <v>738</v>
      </c>
    </row>
    <row r="39" spans="1:8" s="5" customFormat="1" x14ac:dyDescent="0.2">
      <c r="A39" s="87" t="s">
        <v>18</v>
      </c>
      <c r="B39" s="81"/>
      <c r="C39" s="11">
        <f>SUM(C37:C38)</f>
        <v>300</v>
      </c>
      <c r="D39" s="44">
        <f>SUM(D37:D38)</f>
        <v>10.9</v>
      </c>
      <c r="E39" s="44">
        <f t="shared" ref="E39:G39" si="1">SUM(E37:E38)</f>
        <v>11.4</v>
      </c>
      <c r="F39" s="44">
        <f t="shared" si="1"/>
        <v>54.6</v>
      </c>
      <c r="G39" s="44">
        <f t="shared" si="1"/>
        <v>369</v>
      </c>
      <c r="H39" s="49"/>
    </row>
    <row r="40" spans="1:8" s="5" customFormat="1" ht="13.5" thickBot="1" x14ac:dyDescent="0.25">
      <c r="A40" s="98" t="s">
        <v>19</v>
      </c>
      <c r="B40" s="82"/>
      <c r="C40" s="12">
        <f>C29+C36+C39</f>
        <v>1500</v>
      </c>
      <c r="D40" s="47">
        <f>D39+D36+D29</f>
        <v>70.62</v>
      </c>
      <c r="E40" s="47">
        <f>E39+E36+E29</f>
        <v>49.79</v>
      </c>
      <c r="F40" s="47">
        <f>F39+F36+F29</f>
        <v>220.7</v>
      </c>
      <c r="G40" s="47">
        <f>G39+G36+G29</f>
        <v>1685.69</v>
      </c>
      <c r="H40" s="53"/>
    </row>
    <row r="41" spans="1:8" s="5" customFormat="1" x14ac:dyDescent="0.2">
      <c r="A41" s="77" t="s">
        <v>25</v>
      </c>
      <c r="B41" s="77"/>
      <c r="C41" s="77"/>
      <c r="D41" s="77"/>
      <c r="E41" s="77"/>
      <c r="F41" s="77"/>
      <c r="G41" s="77"/>
      <c r="H41" s="77"/>
    </row>
    <row r="42" spans="1:8" x14ac:dyDescent="0.2">
      <c r="A42" s="75" t="s">
        <v>5</v>
      </c>
      <c r="B42" s="36" t="s">
        <v>89</v>
      </c>
      <c r="C42" s="37">
        <v>200</v>
      </c>
      <c r="D42" s="43">
        <v>7.82</v>
      </c>
      <c r="E42" s="43">
        <v>7.04</v>
      </c>
      <c r="F42" s="43">
        <v>40.6</v>
      </c>
      <c r="G42" s="43">
        <v>257.32</v>
      </c>
      <c r="H42" s="48">
        <v>181</v>
      </c>
    </row>
    <row r="43" spans="1:8" x14ac:dyDescent="0.2">
      <c r="A43" s="76"/>
      <c r="B43" s="36" t="s">
        <v>117</v>
      </c>
      <c r="C43" s="37">
        <v>100</v>
      </c>
      <c r="D43" s="43">
        <v>3.3</v>
      </c>
      <c r="E43" s="43">
        <v>3.1</v>
      </c>
      <c r="F43" s="43">
        <v>26.3</v>
      </c>
      <c r="G43" s="43">
        <v>186.6</v>
      </c>
      <c r="H43" s="48"/>
    </row>
    <row r="44" spans="1:8" x14ac:dyDescent="0.2">
      <c r="A44" s="76"/>
      <c r="B44" s="36" t="s">
        <v>7</v>
      </c>
      <c r="C44" s="37">
        <v>200</v>
      </c>
      <c r="D44" s="43">
        <v>0.2</v>
      </c>
      <c r="E44" s="43">
        <v>0.1</v>
      </c>
      <c r="F44" s="43">
        <v>15</v>
      </c>
      <c r="G44" s="43">
        <v>60</v>
      </c>
      <c r="H44" s="48">
        <v>376</v>
      </c>
    </row>
    <row r="45" spans="1:8" s="5" customFormat="1" x14ac:dyDescent="0.2">
      <c r="A45" s="81" t="s">
        <v>8</v>
      </c>
      <c r="B45" s="81"/>
      <c r="C45" s="11">
        <f>SUM(C42:C44)</f>
        <v>500</v>
      </c>
      <c r="D45" s="74">
        <f>SUM(D42:D44)</f>
        <v>11.32</v>
      </c>
      <c r="E45" s="74">
        <f>SUM(E42:E44)</f>
        <v>10.24</v>
      </c>
      <c r="F45" s="74">
        <f>SUM(F42:F44)</f>
        <v>81.900000000000006</v>
      </c>
      <c r="G45" s="74">
        <f>SUM(G42:G44)</f>
        <v>503.91999999999996</v>
      </c>
      <c r="H45" s="49"/>
    </row>
    <row r="46" spans="1:8" ht="25.5" x14ac:dyDescent="0.2">
      <c r="A46" s="100" t="s">
        <v>125</v>
      </c>
      <c r="B46" s="36" t="s">
        <v>29</v>
      </c>
      <c r="C46" s="37">
        <v>200</v>
      </c>
      <c r="D46" s="43">
        <v>3.1</v>
      </c>
      <c r="E46" s="43">
        <v>5.6</v>
      </c>
      <c r="F46" s="43">
        <v>8</v>
      </c>
      <c r="G46" s="43">
        <v>96</v>
      </c>
      <c r="H46" s="48">
        <v>88</v>
      </c>
    </row>
    <row r="47" spans="1:8" ht="18.75" customHeight="1" x14ac:dyDescent="0.2">
      <c r="A47" s="101"/>
      <c r="B47" s="36" t="s">
        <v>105</v>
      </c>
      <c r="C47" s="37">
        <v>90</v>
      </c>
      <c r="D47" s="43">
        <v>13.2</v>
      </c>
      <c r="E47" s="43">
        <v>9.4</v>
      </c>
      <c r="F47" s="43">
        <v>4.5999999999999996</v>
      </c>
      <c r="G47" s="43">
        <v>163.80000000000001</v>
      </c>
      <c r="H47" s="48">
        <v>294</v>
      </c>
    </row>
    <row r="48" spans="1:8" x14ac:dyDescent="0.2">
      <c r="A48" s="101"/>
      <c r="B48" s="36" t="s">
        <v>30</v>
      </c>
      <c r="C48" s="37">
        <v>150</v>
      </c>
      <c r="D48" s="43">
        <v>5.4</v>
      </c>
      <c r="E48" s="43">
        <v>9.1999999999999993</v>
      </c>
      <c r="F48" s="43">
        <v>26.4</v>
      </c>
      <c r="G48" s="43">
        <v>210</v>
      </c>
      <c r="H48" s="48">
        <v>128</v>
      </c>
    </row>
    <row r="49" spans="1:8" x14ac:dyDescent="0.2">
      <c r="A49" s="101"/>
      <c r="B49" s="36" t="s">
        <v>31</v>
      </c>
      <c r="C49" s="37">
        <v>200</v>
      </c>
      <c r="D49" s="43">
        <v>0.7</v>
      </c>
      <c r="E49" s="43">
        <v>0.3</v>
      </c>
      <c r="F49" s="43">
        <v>24.4</v>
      </c>
      <c r="G49" s="43">
        <v>103</v>
      </c>
      <c r="H49" s="48">
        <v>388</v>
      </c>
    </row>
    <row r="50" spans="1:8" x14ac:dyDescent="0.2">
      <c r="A50" s="101"/>
      <c r="B50" s="36" t="s">
        <v>13</v>
      </c>
      <c r="C50" s="37">
        <v>30</v>
      </c>
      <c r="D50" s="43">
        <v>3.2</v>
      </c>
      <c r="E50" s="43">
        <v>1.4</v>
      </c>
      <c r="F50" s="43">
        <v>13.1</v>
      </c>
      <c r="G50" s="43">
        <v>82.2</v>
      </c>
      <c r="H50" s="48" t="s">
        <v>76</v>
      </c>
    </row>
    <row r="51" spans="1:8" x14ac:dyDescent="0.2">
      <c r="A51" s="102"/>
      <c r="B51" s="36" t="s">
        <v>12</v>
      </c>
      <c r="C51" s="37">
        <v>30</v>
      </c>
      <c r="D51" s="43">
        <v>2.4</v>
      </c>
      <c r="E51" s="43">
        <v>0.5</v>
      </c>
      <c r="F51" s="43">
        <v>12</v>
      </c>
      <c r="G51" s="43">
        <v>66</v>
      </c>
      <c r="H51" s="48" t="s">
        <v>76</v>
      </c>
    </row>
    <row r="52" spans="1:8" s="5" customFormat="1" x14ac:dyDescent="0.2">
      <c r="A52" s="81" t="s">
        <v>14</v>
      </c>
      <c r="B52" s="81"/>
      <c r="C52" s="11">
        <f>SUM(C46:C51)</f>
        <v>700</v>
      </c>
      <c r="D52" s="74">
        <f>SUM(D46:D51)</f>
        <v>28</v>
      </c>
      <c r="E52" s="74">
        <f>SUM(E46:E51)</f>
        <v>26.4</v>
      </c>
      <c r="F52" s="74">
        <f>SUM(F46:F51)</f>
        <v>88.5</v>
      </c>
      <c r="G52" s="74">
        <f>SUM(G46:G51)</f>
        <v>721</v>
      </c>
      <c r="H52" s="49"/>
    </row>
    <row r="53" spans="1:8" x14ac:dyDescent="0.2">
      <c r="A53" s="81" t="s">
        <v>15</v>
      </c>
      <c r="B53" s="36" t="s">
        <v>32</v>
      </c>
      <c r="C53" s="37">
        <v>200</v>
      </c>
      <c r="D53" s="43">
        <v>0.17</v>
      </c>
      <c r="E53" s="43">
        <v>0.04</v>
      </c>
      <c r="F53" s="43">
        <v>23.1</v>
      </c>
      <c r="G53" s="43">
        <v>93.5</v>
      </c>
      <c r="H53" s="48">
        <v>639</v>
      </c>
    </row>
    <row r="54" spans="1:8" x14ac:dyDescent="0.2">
      <c r="A54" s="81"/>
      <c r="B54" s="36" t="s">
        <v>33</v>
      </c>
      <c r="C54" s="37">
        <v>100</v>
      </c>
      <c r="D54" s="50">
        <v>4.3</v>
      </c>
      <c r="E54" s="50">
        <v>2.1</v>
      </c>
      <c r="F54" s="50">
        <v>44</v>
      </c>
      <c r="G54" s="50">
        <v>213</v>
      </c>
      <c r="H54" s="48">
        <v>741</v>
      </c>
    </row>
    <row r="55" spans="1:8" s="5" customFormat="1" x14ac:dyDescent="0.2">
      <c r="A55" s="81" t="s">
        <v>18</v>
      </c>
      <c r="B55" s="81"/>
      <c r="C55" s="11">
        <f>SUM(C53:C54)</f>
        <v>300</v>
      </c>
      <c r="D55" s="44">
        <f>SUM(D53:D54)</f>
        <v>4.47</v>
      </c>
      <c r="E55" s="44">
        <f t="shared" ref="E55:G55" si="2">SUM(E53:E54)</f>
        <v>2.14</v>
      </c>
      <c r="F55" s="44">
        <f t="shared" si="2"/>
        <v>67.099999999999994</v>
      </c>
      <c r="G55" s="44">
        <f t="shared" si="2"/>
        <v>306.5</v>
      </c>
      <c r="H55" s="48"/>
    </row>
    <row r="56" spans="1:8" s="5" customFormat="1" ht="13.5" thickBot="1" x14ac:dyDescent="0.25">
      <c r="A56" s="82" t="s">
        <v>19</v>
      </c>
      <c r="B56" s="82"/>
      <c r="C56" s="12">
        <f>C45+C52+C55</f>
        <v>1500</v>
      </c>
      <c r="D56" s="47">
        <f>D55+D52+D45</f>
        <v>43.79</v>
      </c>
      <c r="E56" s="47">
        <f>E55+E52+E45</f>
        <v>38.78</v>
      </c>
      <c r="F56" s="47">
        <f>F55+F52+F45</f>
        <v>237.5</v>
      </c>
      <c r="G56" s="47">
        <f>G55+G52+G45</f>
        <v>1531.42</v>
      </c>
      <c r="H56" s="53"/>
    </row>
    <row r="57" spans="1:8" s="5" customFormat="1" x14ac:dyDescent="0.2">
      <c r="A57" s="77" t="s">
        <v>34</v>
      </c>
      <c r="B57" s="77"/>
      <c r="C57" s="77"/>
      <c r="D57" s="77"/>
      <c r="E57" s="77"/>
      <c r="F57" s="77"/>
      <c r="G57" s="77"/>
      <c r="H57" s="77"/>
    </row>
    <row r="58" spans="1:8" x14ac:dyDescent="0.2">
      <c r="A58" s="75" t="s">
        <v>5</v>
      </c>
      <c r="B58" s="36" t="s">
        <v>106</v>
      </c>
      <c r="C58" s="37">
        <v>240</v>
      </c>
      <c r="D58" s="43">
        <v>17.899999999999999</v>
      </c>
      <c r="E58" s="43">
        <v>28.47</v>
      </c>
      <c r="F58" s="43">
        <v>47.26</v>
      </c>
      <c r="G58" s="43">
        <v>402</v>
      </c>
      <c r="H58" s="48">
        <v>440</v>
      </c>
    </row>
    <row r="59" spans="1:8" x14ac:dyDescent="0.2">
      <c r="A59" s="76"/>
      <c r="B59" s="36" t="s">
        <v>95</v>
      </c>
      <c r="C59" s="37">
        <v>30</v>
      </c>
      <c r="D59" s="43">
        <v>0.9</v>
      </c>
      <c r="E59" s="43">
        <v>0.06</v>
      </c>
      <c r="F59" s="43">
        <v>1.89</v>
      </c>
      <c r="G59" s="43">
        <v>20.7</v>
      </c>
      <c r="H59" s="48">
        <v>131</v>
      </c>
    </row>
    <row r="60" spans="1:8" x14ac:dyDescent="0.2">
      <c r="A60" s="76"/>
      <c r="B60" s="36" t="s">
        <v>13</v>
      </c>
      <c r="C60" s="37">
        <v>30</v>
      </c>
      <c r="D60" s="43">
        <v>3.2</v>
      </c>
      <c r="E60" s="43">
        <v>1.4</v>
      </c>
      <c r="F60" s="43">
        <v>13.1</v>
      </c>
      <c r="G60" s="43">
        <v>82.2</v>
      </c>
      <c r="H60" s="48" t="s">
        <v>76</v>
      </c>
    </row>
    <row r="61" spans="1:8" x14ac:dyDescent="0.2">
      <c r="A61" s="76"/>
      <c r="B61" s="36" t="s">
        <v>21</v>
      </c>
      <c r="C61" s="37">
        <v>200</v>
      </c>
      <c r="D61" s="43">
        <v>0.2</v>
      </c>
      <c r="E61" s="43"/>
      <c r="F61" s="43">
        <v>10.199999999999999</v>
      </c>
      <c r="G61" s="43">
        <v>41</v>
      </c>
      <c r="H61" s="48">
        <v>377</v>
      </c>
    </row>
    <row r="62" spans="1:8" s="5" customFormat="1" x14ac:dyDescent="0.2">
      <c r="A62" s="81" t="s">
        <v>8</v>
      </c>
      <c r="B62" s="81"/>
      <c r="C62" s="11">
        <f>SUM(C58:C61)</f>
        <v>500</v>
      </c>
      <c r="D62" s="74">
        <f>SUM(D58:D61)</f>
        <v>22.199999999999996</v>
      </c>
      <c r="E62" s="74">
        <f>SUM(E58:E61)</f>
        <v>29.929999999999996</v>
      </c>
      <c r="F62" s="74">
        <f>SUM(F58:F61)</f>
        <v>72.45</v>
      </c>
      <c r="G62" s="74">
        <f>SUM(G58:G61)</f>
        <v>545.9</v>
      </c>
      <c r="H62" s="49"/>
    </row>
    <row r="63" spans="1:8" ht="25.5" x14ac:dyDescent="0.2">
      <c r="A63" s="100" t="s">
        <v>125</v>
      </c>
      <c r="B63" s="36" t="s">
        <v>35</v>
      </c>
      <c r="C63" s="37">
        <v>200</v>
      </c>
      <c r="D63" s="43">
        <v>3.12</v>
      </c>
      <c r="E63" s="43">
        <v>2.2400000000000002</v>
      </c>
      <c r="F63" s="43">
        <v>16</v>
      </c>
      <c r="G63" s="43">
        <v>96.8</v>
      </c>
      <c r="H63" s="48">
        <v>103</v>
      </c>
    </row>
    <row r="64" spans="1:8" x14ac:dyDescent="0.2">
      <c r="A64" s="101"/>
      <c r="B64" s="36" t="s">
        <v>107</v>
      </c>
      <c r="C64" s="37">
        <v>90</v>
      </c>
      <c r="D64" s="43">
        <v>10.88</v>
      </c>
      <c r="E64" s="43">
        <v>11.77</v>
      </c>
      <c r="F64" s="43">
        <v>9.82</v>
      </c>
      <c r="G64" s="43">
        <v>98.32</v>
      </c>
      <c r="H64" s="48" t="s">
        <v>78</v>
      </c>
    </row>
    <row r="65" spans="1:8" x14ac:dyDescent="0.2">
      <c r="A65" s="101"/>
      <c r="B65" s="36" t="s">
        <v>36</v>
      </c>
      <c r="C65" s="37">
        <v>150</v>
      </c>
      <c r="D65" s="43">
        <v>10.9</v>
      </c>
      <c r="E65" s="43">
        <v>3.71</v>
      </c>
      <c r="F65" s="43">
        <v>35.909999999999997</v>
      </c>
      <c r="G65" s="43">
        <v>236.49</v>
      </c>
      <c r="H65" s="48">
        <v>198</v>
      </c>
    </row>
    <row r="66" spans="1:8" x14ac:dyDescent="0.2">
      <c r="A66" s="101"/>
      <c r="B66" s="36" t="s">
        <v>11</v>
      </c>
      <c r="C66" s="37">
        <v>200</v>
      </c>
      <c r="D66" s="43">
        <v>0.6</v>
      </c>
      <c r="E66" s="43">
        <v>0.1</v>
      </c>
      <c r="F66" s="43">
        <v>31.7</v>
      </c>
      <c r="G66" s="43">
        <v>131</v>
      </c>
      <c r="H66" s="48">
        <v>349</v>
      </c>
    </row>
    <row r="67" spans="1:8" x14ac:dyDescent="0.2">
      <c r="A67" s="101"/>
      <c r="B67" s="36" t="s">
        <v>13</v>
      </c>
      <c r="C67" s="37">
        <v>30</v>
      </c>
      <c r="D67" s="43">
        <v>3.2</v>
      </c>
      <c r="E67" s="43">
        <v>1.4</v>
      </c>
      <c r="F67" s="43">
        <v>13.1</v>
      </c>
      <c r="G67" s="43">
        <v>82.2</v>
      </c>
      <c r="H67" s="48" t="s">
        <v>76</v>
      </c>
    </row>
    <row r="68" spans="1:8" x14ac:dyDescent="0.2">
      <c r="A68" s="102"/>
      <c r="B68" s="36" t="s">
        <v>12</v>
      </c>
      <c r="C68" s="37">
        <v>30</v>
      </c>
      <c r="D68" s="43">
        <v>2.4</v>
      </c>
      <c r="E68" s="43">
        <v>0.5</v>
      </c>
      <c r="F68" s="43">
        <v>12</v>
      </c>
      <c r="G68" s="43">
        <v>66</v>
      </c>
      <c r="H68" s="48" t="s">
        <v>76</v>
      </c>
    </row>
    <row r="69" spans="1:8" s="5" customFormat="1" x14ac:dyDescent="0.2">
      <c r="A69" s="81" t="s">
        <v>14</v>
      </c>
      <c r="B69" s="81"/>
      <c r="C69" s="11">
        <f>SUM(C63:C68)</f>
        <v>700</v>
      </c>
      <c r="D69" s="74">
        <f>SUM(D63:D68)</f>
        <v>31.099999999999998</v>
      </c>
      <c r="E69" s="74">
        <f>SUM(E63:E68)</f>
        <v>19.72</v>
      </c>
      <c r="F69" s="74">
        <f>SUM(F63:F68)</f>
        <v>118.52999999999999</v>
      </c>
      <c r="G69" s="74">
        <f>SUM(G63:G68)</f>
        <v>710.81000000000006</v>
      </c>
      <c r="H69" s="49"/>
    </row>
    <row r="70" spans="1:8" x14ac:dyDescent="0.2">
      <c r="A70" s="81" t="s">
        <v>15</v>
      </c>
      <c r="B70" s="36" t="s">
        <v>37</v>
      </c>
      <c r="C70" s="37">
        <v>200</v>
      </c>
      <c r="D70" s="43">
        <v>1.4</v>
      </c>
      <c r="E70" s="43">
        <v>0.2</v>
      </c>
      <c r="F70" s="43">
        <v>26.4</v>
      </c>
      <c r="G70" s="43">
        <v>120</v>
      </c>
      <c r="H70" s="48">
        <v>592</v>
      </c>
    </row>
    <row r="71" spans="1:8" x14ac:dyDescent="0.2">
      <c r="A71" s="81"/>
      <c r="B71" s="36" t="s">
        <v>38</v>
      </c>
      <c r="C71" s="37">
        <v>100</v>
      </c>
      <c r="D71" s="43">
        <v>4</v>
      </c>
      <c r="E71" s="43">
        <v>2.2999999999999998</v>
      </c>
      <c r="F71" s="43">
        <v>48</v>
      </c>
      <c r="G71" s="43">
        <v>237</v>
      </c>
      <c r="H71" s="48">
        <v>622</v>
      </c>
    </row>
    <row r="72" spans="1:8" s="5" customFormat="1" x14ac:dyDescent="0.2">
      <c r="A72" s="81" t="s">
        <v>18</v>
      </c>
      <c r="B72" s="81"/>
      <c r="C72" s="11">
        <f>SUM(C70:C71)</f>
        <v>300</v>
      </c>
      <c r="D72" s="44">
        <f>SUM(D70:D71)</f>
        <v>5.4</v>
      </c>
      <c r="E72" s="44">
        <f t="shared" ref="E72:G72" si="3">SUM(E70:E71)</f>
        <v>2.5</v>
      </c>
      <c r="F72" s="44">
        <f t="shared" si="3"/>
        <v>74.400000000000006</v>
      </c>
      <c r="G72" s="44">
        <f t="shared" si="3"/>
        <v>357</v>
      </c>
      <c r="H72" s="49"/>
    </row>
    <row r="73" spans="1:8" s="5" customFormat="1" ht="13.5" thickBot="1" x14ac:dyDescent="0.25">
      <c r="A73" s="82" t="s">
        <v>19</v>
      </c>
      <c r="B73" s="82"/>
      <c r="C73" s="12">
        <f>C62+C69+C72</f>
        <v>1500</v>
      </c>
      <c r="D73" s="47">
        <f>D72+D69+D62</f>
        <v>58.699999999999996</v>
      </c>
      <c r="E73" s="47">
        <f>E72+E69+E62</f>
        <v>52.149999999999991</v>
      </c>
      <c r="F73" s="47">
        <f>F72+F69+F62</f>
        <v>265.38</v>
      </c>
      <c r="G73" s="47">
        <f>G72+G69+G62</f>
        <v>1613.71</v>
      </c>
      <c r="H73" s="53"/>
    </row>
    <row r="74" spans="1:8" s="5" customFormat="1" x14ac:dyDescent="0.2">
      <c r="A74" s="78" t="s">
        <v>39</v>
      </c>
      <c r="B74" s="79"/>
      <c r="C74" s="79"/>
      <c r="D74" s="79"/>
      <c r="E74" s="79"/>
      <c r="F74" s="79"/>
      <c r="G74" s="79"/>
      <c r="H74" s="80"/>
    </row>
    <row r="75" spans="1:8" x14ac:dyDescent="0.2">
      <c r="A75" s="81" t="s">
        <v>5</v>
      </c>
      <c r="B75" s="36" t="s">
        <v>10</v>
      </c>
      <c r="C75" s="37">
        <v>150</v>
      </c>
      <c r="D75" s="43">
        <v>5.5</v>
      </c>
      <c r="E75" s="43">
        <v>4.8</v>
      </c>
      <c r="F75" s="43">
        <v>38.299999999999997</v>
      </c>
      <c r="G75" s="43">
        <v>191</v>
      </c>
      <c r="H75" s="48">
        <v>334</v>
      </c>
    </row>
    <row r="76" spans="1:8" x14ac:dyDescent="0.2">
      <c r="A76" s="81"/>
      <c r="B76" s="36" t="s">
        <v>108</v>
      </c>
      <c r="C76" s="37">
        <v>90</v>
      </c>
      <c r="D76" s="43">
        <v>8.65</v>
      </c>
      <c r="E76" s="43">
        <v>10.08</v>
      </c>
      <c r="F76" s="43">
        <v>12.73</v>
      </c>
      <c r="G76" s="43">
        <v>183.69</v>
      </c>
      <c r="H76" s="48" t="s">
        <v>87</v>
      </c>
    </row>
    <row r="77" spans="1:8" x14ac:dyDescent="0.2">
      <c r="A77" s="81"/>
      <c r="B77" s="46" t="s">
        <v>6</v>
      </c>
      <c r="C77" s="37">
        <v>100</v>
      </c>
      <c r="D77" s="43">
        <v>1.4</v>
      </c>
      <c r="E77" s="43">
        <v>0.3</v>
      </c>
      <c r="F77" s="43">
        <v>16</v>
      </c>
      <c r="G77" s="43">
        <v>72.3</v>
      </c>
      <c r="H77" s="48" t="s">
        <v>76</v>
      </c>
    </row>
    <row r="78" spans="1:8" x14ac:dyDescent="0.2">
      <c r="A78" s="81"/>
      <c r="B78" s="36" t="s">
        <v>13</v>
      </c>
      <c r="C78" s="37">
        <v>30</v>
      </c>
      <c r="D78" s="43">
        <v>3.2</v>
      </c>
      <c r="E78" s="43">
        <v>1.4</v>
      </c>
      <c r="F78" s="43">
        <v>13.1</v>
      </c>
      <c r="G78" s="43">
        <v>82.2</v>
      </c>
      <c r="H78" s="48" t="s">
        <v>76</v>
      </c>
    </row>
    <row r="79" spans="1:8" x14ac:dyDescent="0.2">
      <c r="A79" s="81"/>
      <c r="B79" s="36" t="s">
        <v>7</v>
      </c>
      <c r="C79" s="37">
        <v>200</v>
      </c>
      <c r="D79" s="43">
        <v>0.2</v>
      </c>
      <c r="E79" s="43">
        <v>0.1</v>
      </c>
      <c r="F79" s="43">
        <v>15</v>
      </c>
      <c r="G79" s="43">
        <v>60</v>
      </c>
      <c r="H79" s="48">
        <v>376</v>
      </c>
    </row>
    <row r="80" spans="1:8" s="5" customFormat="1" x14ac:dyDescent="0.2">
      <c r="A80" s="81" t="s">
        <v>8</v>
      </c>
      <c r="B80" s="81"/>
      <c r="C80" s="11">
        <f>SUM(C75:C79)</f>
        <v>570</v>
      </c>
      <c r="D80" s="44">
        <f>SUM(D75:D79)</f>
        <v>18.95</v>
      </c>
      <c r="E80" s="44">
        <f>SUM(E75:E79)</f>
        <v>16.68</v>
      </c>
      <c r="F80" s="44">
        <f>SUM(F75:F79)</f>
        <v>95.13</v>
      </c>
      <c r="G80" s="44">
        <f>SUM(G75:G79)</f>
        <v>589.19000000000005</v>
      </c>
      <c r="H80" s="49"/>
    </row>
    <row r="81" spans="1:8" x14ac:dyDescent="0.2">
      <c r="A81" s="103" t="s">
        <v>125</v>
      </c>
      <c r="B81" s="36" t="s">
        <v>99</v>
      </c>
      <c r="C81" s="37">
        <v>200</v>
      </c>
      <c r="D81" s="43">
        <v>3.4</v>
      </c>
      <c r="E81" s="43">
        <v>8.6</v>
      </c>
      <c r="F81" s="43">
        <v>15.8</v>
      </c>
      <c r="G81" s="43">
        <v>131.19999999999999</v>
      </c>
      <c r="H81" s="48">
        <v>102</v>
      </c>
    </row>
    <row r="82" spans="1:8" x14ac:dyDescent="0.2">
      <c r="A82" s="104"/>
      <c r="B82" s="36" t="s">
        <v>109</v>
      </c>
      <c r="C82" s="37">
        <v>240</v>
      </c>
      <c r="D82" s="43">
        <v>18.87</v>
      </c>
      <c r="E82" s="43">
        <v>26.4</v>
      </c>
      <c r="F82" s="43">
        <v>16.97</v>
      </c>
      <c r="G82" s="43">
        <v>397.68</v>
      </c>
      <c r="H82" s="48">
        <v>407</v>
      </c>
    </row>
    <row r="83" spans="1:8" x14ac:dyDescent="0.2">
      <c r="A83" s="104"/>
      <c r="B83" s="36" t="s">
        <v>31</v>
      </c>
      <c r="C83" s="37">
        <v>200</v>
      </c>
      <c r="D83" s="43"/>
      <c r="E83" s="43"/>
      <c r="F83" s="43">
        <v>19</v>
      </c>
      <c r="G83" s="43">
        <v>75</v>
      </c>
      <c r="H83" s="48" t="s">
        <v>102</v>
      </c>
    </row>
    <row r="84" spans="1:8" x14ac:dyDescent="0.2">
      <c r="A84" s="104"/>
      <c r="B84" s="36" t="s">
        <v>13</v>
      </c>
      <c r="C84" s="37">
        <v>30</v>
      </c>
      <c r="D84" s="43">
        <v>3.2</v>
      </c>
      <c r="E84" s="43">
        <v>1.4</v>
      </c>
      <c r="F84" s="43">
        <v>13.1</v>
      </c>
      <c r="G84" s="43">
        <v>82.2</v>
      </c>
      <c r="H84" s="48" t="s">
        <v>76</v>
      </c>
    </row>
    <row r="85" spans="1:8" x14ac:dyDescent="0.2">
      <c r="A85" s="105"/>
      <c r="B85" s="36" t="s">
        <v>12</v>
      </c>
      <c r="C85" s="37">
        <v>30</v>
      </c>
      <c r="D85" s="43">
        <v>2.4</v>
      </c>
      <c r="E85" s="43">
        <v>0.5</v>
      </c>
      <c r="F85" s="43">
        <v>12</v>
      </c>
      <c r="G85" s="43">
        <v>66</v>
      </c>
      <c r="H85" s="48" t="s">
        <v>76</v>
      </c>
    </row>
    <row r="86" spans="1:8" s="5" customFormat="1" x14ac:dyDescent="0.2">
      <c r="A86" s="81" t="s">
        <v>14</v>
      </c>
      <c r="B86" s="81"/>
      <c r="C86" s="11">
        <f>SUM(C81:C85)</f>
        <v>700</v>
      </c>
      <c r="D86" s="74">
        <f>SUM(D81:D85)</f>
        <v>27.869999999999997</v>
      </c>
      <c r="E86" s="74">
        <f>SUM(E81:E85)</f>
        <v>36.9</v>
      </c>
      <c r="F86" s="74">
        <f>SUM(F81:F85)</f>
        <v>76.86999999999999</v>
      </c>
      <c r="G86" s="74">
        <f>SUM(G81:G85)</f>
        <v>752.08</v>
      </c>
      <c r="H86" s="49"/>
    </row>
    <row r="87" spans="1:8" x14ac:dyDescent="0.2">
      <c r="A87" s="81" t="s">
        <v>15</v>
      </c>
      <c r="B87" s="36" t="s">
        <v>92</v>
      </c>
      <c r="C87" s="37">
        <v>200</v>
      </c>
      <c r="D87" s="45">
        <v>0.1</v>
      </c>
      <c r="E87" s="43"/>
      <c r="F87" s="43">
        <v>27.9</v>
      </c>
      <c r="G87" s="43">
        <v>111</v>
      </c>
      <c r="H87" s="48">
        <v>396</v>
      </c>
    </row>
    <row r="88" spans="1:8" x14ac:dyDescent="0.2">
      <c r="A88" s="81"/>
      <c r="B88" s="36" t="s">
        <v>40</v>
      </c>
      <c r="C88" s="37">
        <v>100</v>
      </c>
      <c r="D88" s="43">
        <v>3.1</v>
      </c>
      <c r="E88" s="43">
        <v>2.5</v>
      </c>
      <c r="F88" s="43">
        <v>3</v>
      </c>
      <c r="G88" s="43">
        <v>163</v>
      </c>
      <c r="H88" s="48">
        <v>738</v>
      </c>
    </row>
    <row r="89" spans="1:8" s="5" customFormat="1" x14ac:dyDescent="0.2">
      <c r="A89" s="81" t="s">
        <v>18</v>
      </c>
      <c r="B89" s="81"/>
      <c r="C89" s="11">
        <f>SUM(C87:C88)</f>
        <v>300</v>
      </c>
      <c r="D89" s="44">
        <f>SUM(D87:D88)</f>
        <v>3.2</v>
      </c>
      <c r="E89" s="44">
        <f t="shared" ref="E89:G89" si="4">SUM(E87:E88)</f>
        <v>2.5</v>
      </c>
      <c r="F89" s="44">
        <f t="shared" si="4"/>
        <v>30.9</v>
      </c>
      <c r="G89" s="44">
        <f t="shared" si="4"/>
        <v>274</v>
      </c>
      <c r="H89" s="49"/>
    </row>
    <row r="90" spans="1:8" s="5" customFormat="1" ht="13.5" thickBot="1" x14ac:dyDescent="0.25">
      <c r="A90" s="82" t="s">
        <v>19</v>
      </c>
      <c r="B90" s="82"/>
      <c r="C90" s="12">
        <f>C80+C86+C89</f>
        <v>1570</v>
      </c>
      <c r="D90" s="47">
        <f>D89+D86+D80</f>
        <v>50.019999999999996</v>
      </c>
      <c r="E90" s="47">
        <f>E89+E86+E80</f>
        <v>56.08</v>
      </c>
      <c r="F90" s="47">
        <f>F89+F86+F80</f>
        <v>202.89999999999998</v>
      </c>
      <c r="G90" s="47">
        <f>G89+G86+G80</f>
        <v>1615.27</v>
      </c>
      <c r="H90" s="53"/>
    </row>
    <row r="91" spans="1:8" s="5" customFormat="1" x14ac:dyDescent="0.2">
      <c r="A91" s="78" t="s">
        <v>57</v>
      </c>
      <c r="B91" s="79"/>
      <c r="C91" s="79"/>
      <c r="D91" s="79"/>
      <c r="E91" s="79"/>
      <c r="F91" s="79"/>
      <c r="G91" s="79"/>
      <c r="H91" s="80"/>
    </row>
    <row r="92" spans="1:8" x14ac:dyDescent="0.2">
      <c r="A92" s="81" t="s">
        <v>5</v>
      </c>
      <c r="B92" s="36" t="s">
        <v>90</v>
      </c>
      <c r="C92" s="37">
        <v>200</v>
      </c>
      <c r="D92" s="43">
        <v>4.2</v>
      </c>
      <c r="E92" s="43">
        <v>7.6</v>
      </c>
      <c r="F92" s="43">
        <v>30.2</v>
      </c>
      <c r="G92" s="43">
        <v>206.4</v>
      </c>
      <c r="H92" s="48">
        <v>173</v>
      </c>
    </row>
    <row r="93" spans="1:8" x14ac:dyDescent="0.2">
      <c r="A93" s="81"/>
      <c r="B93" s="36" t="s">
        <v>26</v>
      </c>
      <c r="C93" s="37">
        <v>40</v>
      </c>
      <c r="D93" s="43">
        <v>2.6</v>
      </c>
      <c r="E93" s="43">
        <v>0.8</v>
      </c>
      <c r="F93" s="43">
        <v>18.399999999999999</v>
      </c>
      <c r="G93" s="43">
        <v>92</v>
      </c>
      <c r="H93" s="48" t="s">
        <v>76</v>
      </c>
    </row>
    <row r="94" spans="1:8" x14ac:dyDescent="0.2">
      <c r="A94" s="81"/>
      <c r="B94" s="36" t="s">
        <v>27</v>
      </c>
      <c r="C94" s="37">
        <v>10</v>
      </c>
      <c r="D94" s="43">
        <v>2.2999999999999998</v>
      </c>
      <c r="E94" s="43">
        <v>2.95</v>
      </c>
      <c r="F94" s="43">
        <v>0</v>
      </c>
      <c r="G94" s="43">
        <v>47</v>
      </c>
      <c r="H94" s="48">
        <v>15</v>
      </c>
    </row>
    <row r="95" spans="1:8" x14ac:dyDescent="0.2">
      <c r="A95" s="81"/>
      <c r="B95" s="36" t="s">
        <v>28</v>
      </c>
      <c r="C95" s="37">
        <v>10</v>
      </c>
      <c r="D95" s="43">
        <v>0.1</v>
      </c>
      <c r="E95" s="43">
        <v>7.2</v>
      </c>
      <c r="F95" s="43">
        <v>0.13</v>
      </c>
      <c r="G95" s="43">
        <v>65.72</v>
      </c>
      <c r="H95" s="48">
        <v>14</v>
      </c>
    </row>
    <row r="96" spans="1:8" x14ac:dyDescent="0.2">
      <c r="A96" s="81"/>
      <c r="B96" s="46" t="s">
        <v>77</v>
      </c>
      <c r="C96" s="37">
        <v>40</v>
      </c>
      <c r="D96" s="43">
        <v>5.0999999999999996</v>
      </c>
      <c r="E96" s="43">
        <v>4.5999999999999996</v>
      </c>
      <c r="F96" s="43">
        <v>0.3</v>
      </c>
      <c r="G96" s="43">
        <v>63</v>
      </c>
      <c r="H96" s="48">
        <v>209</v>
      </c>
    </row>
    <row r="97" spans="1:18" x14ac:dyDescent="0.2">
      <c r="A97" s="81"/>
      <c r="B97" s="36" t="s">
        <v>7</v>
      </c>
      <c r="C97" s="37">
        <v>200</v>
      </c>
      <c r="D97" s="43">
        <v>0.2</v>
      </c>
      <c r="E97" s="43">
        <v>0.1</v>
      </c>
      <c r="F97" s="43">
        <v>15</v>
      </c>
      <c r="G97" s="43">
        <v>60</v>
      </c>
      <c r="H97" s="48">
        <v>376</v>
      </c>
    </row>
    <row r="98" spans="1:18" s="5" customFormat="1" x14ac:dyDescent="0.2">
      <c r="A98" s="81" t="s">
        <v>8</v>
      </c>
      <c r="B98" s="81"/>
      <c r="C98" s="11">
        <f>SUM(C92:C97)</f>
        <v>500</v>
      </c>
      <c r="D98" s="44">
        <f>SUM(D92:D97)</f>
        <v>14.5</v>
      </c>
      <c r="E98" s="44">
        <f>SUM(E92:E97)</f>
        <v>23.25</v>
      </c>
      <c r="F98" s="44">
        <f>SUM(F92:F97)</f>
        <v>64.03</v>
      </c>
      <c r="G98" s="44">
        <f>SUM(G92:G97)</f>
        <v>534.12</v>
      </c>
      <c r="H98" s="49"/>
    </row>
    <row r="99" spans="1:18" x14ac:dyDescent="0.2">
      <c r="A99" s="103" t="s">
        <v>125</v>
      </c>
      <c r="B99" s="67" t="s">
        <v>43</v>
      </c>
      <c r="C99" s="68">
        <v>200</v>
      </c>
      <c r="D99" s="43">
        <v>3.94</v>
      </c>
      <c r="E99" s="43">
        <v>4.4800000000000004</v>
      </c>
      <c r="F99" s="43">
        <v>7.88</v>
      </c>
      <c r="G99" s="43">
        <v>143.18</v>
      </c>
      <c r="H99" s="48">
        <v>112</v>
      </c>
      <c r="L99" s="69"/>
      <c r="M99" s="70"/>
      <c r="N99" s="71"/>
      <c r="O99" s="71"/>
      <c r="P99" s="71"/>
      <c r="Q99" s="71"/>
      <c r="R99" s="72"/>
    </row>
    <row r="100" spans="1:18" x14ac:dyDescent="0.2">
      <c r="A100" s="104"/>
      <c r="B100" s="36" t="s">
        <v>110</v>
      </c>
      <c r="C100" s="37">
        <v>240</v>
      </c>
      <c r="D100" s="43">
        <v>6.9</v>
      </c>
      <c r="E100" s="43">
        <v>14.1</v>
      </c>
      <c r="F100" s="43">
        <v>17.899999999999999</v>
      </c>
      <c r="G100" s="43">
        <v>266</v>
      </c>
      <c r="H100" s="48">
        <v>259</v>
      </c>
    </row>
    <row r="101" spans="1:18" x14ac:dyDescent="0.2">
      <c r="A101" s="104"/>
      <c r="B101" s="36" t="s">
        <v>11</v>
      </c>
      <c r="C101" s="37">
        <v>200</v>
      </c>
      <c r="D101" s="43">
        <v>0.6</v>
      </c>
      <c r="E101" s="43">
        <v>0.1</v>
      </c>
      <c r="F101" s="43">
        <v>31.7</v>
      </c>
      <c r="G101" s="43">
        <v>131</v>
      </c>
      <c r="H101" s="48">
        <v>349</v>
      </c>
    </row>
    <row r="102" spans="1:18" x14ac:dyDescent="0.2">
      <c r="A102" s="104"/>
      <c r="B102" s="36" t="s">
        <v>13</v>
      </c>
      <c r="C102" s="37">
        <v>40</v>
      </c>
      <c r="D102" s="43">
        <v>4.2</v>
      </c>
      <c r="E102" s="43">
        <v>1.8</v>
      </c>
      <c r="F102" s="43">
        <v>17.5</v>
      </c>
      <c r="G102" s="43">
        <v>109.6</v>
      </c>
      <c r="H102" s="48" t="s">
        <v>76</v>
      </c>
    </row>
    <row r="103" spans="1:18" x14ac:dyDescent="0.2">
      <c r="A103" s="105"/>
      <c r="B103" s="36" t="s">
        <v>12</v>
      </c>
      <c r="C103" s="37">
        <v>30</v>
      </c>
      <c r="D103" s="43">
        <v>2.4</v>
      </c>
      <c r="E103" s="43">
        <v>0.5</v>
      </c>
      <c r="F103" s="43">
        <v>12</v>
      </c>
      <c r="G103" s="43">
        <v>66</v>
      </c>
      <c r="H103" s="48" t="s">
        <v>76</v>
      </c>
    </row>
    <row r="104" spans="1:18" s="5" customFormat="1" x14ac:dyDescent="0.2">
      <c r="A104" s="81" t="s">
        <v>14</v>
      </c>
      <c r="B104" s="81"/>
      <c r="C104" s="11">
        <f>SUM(C99:C103)</f>
        <v>710</v>
      </c>
      <c r="D104" s="74">
        <f>SUM(D99:D103)</f>
        <v>18.04</v>
      </c>
      <c r="E104" s="74">
        <f>SUM(E99:E103)</f>
        <v>20.98</v>
      </c>
      <c r="F104" s="74">
        <f>SUM(F99:F103)</f>
        <v>86.97999999999999</v>
      </c>
      <c r="G104" s="74">
        <f>SUM(G99:G103)</f>
        <v>715.78000000000009</v>
      </c>
      <c r="H104" s="49"/>
    </row>
    <row r="105" spans="1:18" x14ac:dyDescent="0.2">
      <c r="A105" s="81" t="s">
        <v>15</v>
      </c>
      <c r="B105" s="46" t="s">
        <v>112</v>
      </c>
      <c r="C105" s="37">
        <v>100</v>
      </c>
      <c r="D105" s="43">
        <v>3.6</v>
      </c>
      <c r="E105" s="43">
        <v>7.9</v>
      </c>
      <c r="F105" s="43">
        <v>27.7</v>
      </c>
      <c r="G105" s="43">
        <v>189</v>
      </c>
      <c r="H105" s="48">
        <v>535</v>
      </c>
    </row>
    <row r="106" spans="1:18" x14ac:dyDescent="0.2">
      <c r="A106" s="81"/>
      <c r="B106" s="36" t="s">
        <v>16</v>
      </c>
      <c r="C106" s="37">
        <v>200</v>
      </c>
      <c r="D106" s="45">
        <v>0.1</v>
      </c>
      <c r="E106" s="43"/>
      <c r="F106" s="43">
        <v>27.9</v>
      </c>
      <c r="G106" s="43">
        <v>111</v>
      </c>
      <c r="H106" s="48">
        <v>396</v>
      </c>
    </row>
    <row r="107" spans="1:18" s="5" customFormat="1" x14ac:dyDescent="0.2">
      <c r="A107" s="81" t="s">
        <v>18</v>
      </c>
      <c r="B107" s="81"/>
      <c r="C107" s="11">
        <f>SUM(C105:C106)</f>
        <v>300</v>
      </c>
      <c r="D107" s="44">
        <f>SUM(D105:D106)</f>
        <v>3.7</v>
      </c>
      <c r="E107" s="44">
        <f t="shared" ref="E107:G107" si="5">SUM(E105:E106)</f>
        <v>7.9</v>
      </c>
      <c r="F107" s="44">
        <f t="shared" si="5"/>
        <v>55.599999999999994</v>
      </c>
      <c r="G107" s="44">
        <f t="shared" si="5"/>
        <v>300</v>
      </c>
      <c r="H107" s="49"/>
    </row>
    <row r="108" spans="1:18" s="5" customFormat="1" ht="13.5" thickBot="1" x14ac:dyDescent="0.25">
      <c r="A108" s="82" t="s">
        <v>19</v>
      </c>
      <c r="B108" s="82"/>
      <c r="C108" s="12">
        <f>C98+C104+C107</f>
        <v>1510</v>
      </c>
      <c r="D108" s="47">
        <f>D107+D104+D98</f>
        <v>36.239999999999995</v>
      </c>
      <c r="E108" s="47">
        <f>E107+E104+E98</f>
        <v>52.13</v>
      </c>
      <c r="F108" s="47">
        <f>F107+F104+F98</f>
        <v>206.60999999999999</v>
      </c>
      <c r="G108" s="47">
        <f>G107+G104+G98</f>
        <v>1549.9</v>
      </c>
      <c r="H108" s="53"/>
    </row>
    <row r="109" spans="1:18" s="5" customFormat="1" x14ac:dyDescent="0.2">
      <c r="A109" s="83" t="s">
        <v>42</v>
      </c>
      <c r="B109" s="84"/>
      <c r="C109" s="84"/>
      <c r="D109" s="84"/>
      <c r="E109" s="84"/>
      <c r="F109" s="84"/>
      <c r="G109" s="84"/>
      <c r="H109" s="85"/>
    </row>
    <row r="110" spans="1:18" x14ac:dyDescent="0.2">
      <c r="A110" s="75" t="s">
        <v>5</v>
      </c>
      <c r="B110" s="36" t="s">
        <v>79</v>
      </c>
      <c r="C110" s="37">
        <v>150</v>
      </c>
      <c r="D110" s="43">
        <v>11.3</v>
      </c>
      <c r="E110" s="43">
        <v>19.5</v>
      </c>
      <c r="F110" s="43">
        <v>2.2999999999999998</v>
      </c>
      <c r="G110" s="43">
        <v>238</v>
      </c>
      <c r="H110" s="48">
        <v>210</v>
      </c>
    </row>
    <row r="111" spans="1:18" x14ac:dyDescent="0.2">
      <c r="A111" s="76"/>
      <c r="B111" s="36" t="s">
        <v>94</v>
      </c>
      <c r="C111" s="37">
        <v>50</v>
      </c>
      <c r="D111" s="43">
        <v>1.5</v>
      </c>
      <c r="E111" s="43">
        <v>3.1</v>
      </c>
      <c r="F111" s="43">
        <v>3.1</v>
      </c>
      <c r="G111" s="43">
        <v>46</v>
      </c>
      <c r="H111" s="48">
        <v>75</v>
      </c>
    </row>
    <row r="112" spans="1:18" x14ac:dyDescent="0.2">
      <c r="A112" s="76"/>
      <c r="B112" s="36" t="s">
        <v>114</v>
      </c>
      <c r="C112" s="37">
        <v>100</v>
      </c>
      <c r="D112" s="43">
        <v>6.7</v>
      </c>
      <c r="E112" s="43">
        <v>12.6</v>
      </c>
      <c r="F112" s="43">
        <v>35.4</v>
      </c>
      <c r="G112" s="43">
        <v>262</v>
      </c>
      <c r="H112" s="48">
        <v>769</v>
      </c>
    </row>
    <row r="113" spans="1:8" x14ac:dyDescent="0.2">
      <c r="A113" s="76"/>
      <c r="B113" s="36" t="s">
        <v>21</v>
      </c>
      <c r="C113" s="37">
        <v>200</v>
      </c>
      <c r="D113" s="43">
        <v>0.2</v>
      </c>
      <c r="E113" s="43"/>
      <c r="F113" s="43">
        <v>10.199999999999999</v>
      </c>
      <c r="G113" s="43">
        <v>41</v>
      </c>
      <c r="H113" s="48">
        <v>377</v>
      </c>
    </row>
    <row r="114" spans="1:8" s="5" customFormat="1" x14ac:dyDescent="0.2">
      <c r="A114" s="81" t="s">
        <v>8</v>
      </c>
      <c r="B114" s="81"/>
      <c r="C114" s="11">
        <f>SUM(C110:C113)</f>
        <v>500</v>
      </c>
      <c r="D114" s="44">
        <f>SUM(D110:D113)</f>
        <v>19.7</v>
      </c>
      <c r="E114" s="44">
        <f>SUM(E110:E113)</f>
        <v>35.200000000000003</v>
      </c>
      <c r="F114" s="44">
        <f>SUM(F110:F113)</f>
        <v>51</v>
      </c>
      <c r="G114" s="44">
        <f>SUM(G110:G113)</f>
        <v>587</v>
      </c>
      <c r="H114" s="49"/>
    </row>
    <row r="115" spans="1:8" x14ac:dyDescent="0.2">
      <c r="A115" s="103" t="s">
        <v>125</v>
      </c>
      <c r="B115" s="36" t="s">
        <v>41</v>
      </c>
      <c r="C115" s="37">
        <v>200</v>
      </c>
      <c r="D115" s="43">
        <v>3.1</v>
      </c>
      <c r="E115" s="43">
        <v>5.6</v>
      </c>
      <c r="F115" s="43">
        <v>8</v>
      </c>
      <c r="G115" s="43">
        <v>96</v>
      </c>
      <c r="H115" s="48">
        <v>82</v>
      </c>
    </row>
    <row r="116" spans="1:8" x14ac:dyDescent="0.2">
      <c r="A116" s="104"/>
      <c r="B116" s="36" t="s">
        <v>111</v>
      </c>
      <c r="C116" s="37">
        <v>240</v>
      </c>
      <c r="D116" s="43">
        <v>14.38</v>
      </c>
      <c r="E116" s="43">
        <v>26.47</v>
      </c>
      <c r="F116" s="43">
        <v>45.26</v>
      </c>
      <c r="G116" s="43">
        <v>398.06</v>
      </c>
      <c r="H116" s="48">
        <v>406</v>
      </c>
    </row>
    <row r="117" spans="1:8" x14ac:dyDescent="0.2">
      <c r="A117" s="104"/>
      <c r="B117" s="36" t="s">
        <v>31</v>
      </c>
      <c r="C117" s="37">
        <v>200</v>
      </c>
      <c r="D117" s="43">
        <v>0.7</v>
      </c>
      <c r="E117" s="43">
        <v>0.3</v>
      </c>
      <c r="F117" s="43">
        <v>24.4</v>
      </c>
      <c r="G117" s="43">
        <v>103</v>
      </c>
      <c r="H117" s="48">
        <v>388</v>
      </c>
    </row>
    <row r="118" spans="1:8" x14ac:dyDescent="0.2">
      <c r="A118" s="104"/>
      <c r="B118" s="36" t="s">
        <v>13</v>
      </c>
      <c r="C118" s="37">
        <v>30</v>
      </c>
      <c r="D118" s="43">
        <v>3.2</v>
      </c>
      <c r="E118" s="43">
        <v>1.4</v>
      </c>
      <c r="F118" s="43">
        <v>13.1</v>
      </c>
      <c r="G118" s="43">
        <v>82.2</v>
      </c>
      <c r="H118" s="48" t="s">
        <v>76</v>
      </c>
    </row>
    <row r="119" spans="1:8" x14ac:dyDescent="0.2">
      <c r="A119" s="105"/>
      <c r="B119" s="36" t="s">
        <v>12</v>
      </c>
      <c r="C119" s="37">
        <v>30</v>
      </c>
      <c r="D119" s="43">
        <v>2.4</v>
      </c>
      <c r="E119" s="43">
        <v>0.5</v>
      </c>
      <c r="F119" s="43">
        <v>12</v>
      </c>
      <c r="G119" s="43">
        <v>66</v>
      </c>
      <c r="H119" s="48" t="s">
        <v>76</v>
      </c>
    </row>
    <row r="120" spans="1:8" s="5" customFormat="1" x14ac:dyDescent="0.2">
      <c r="A120" s="81" t="s">
        <v>14</v>
      </c>
      <c r="B120" s="81"/>
      <c r="C120" s="11">
        <f>SUM(C115:C119)</f>
        <v>700</v>
      </c>
      <c r="D120" s="74">
        <f>SUM(D115:D119)</f>
        <v>23.779999999999998</v>
      </c>
      <c r="E120" s="74">
        <f>SUM(E115:E119)</f>
        <v>34.269999999999996</v>
      </c>
      <c r="F120" s="74">
        <f>SUM(F115:F119)</f>
        <v>102.75999999999999</v>
      </c>
      <c r="G120" s="74">
        <f>SUM(G115:G119)</f>
        <v>745.26</v>
      </c>
      <c r="H120" s="49"/>
    </row>
    <row r="121" spans="1:8" x14ac:dyDescent="0.2">
      <c r="A121" s="81" t="s">
        <v>15</v>
      </c>
      <c r="B121" s="36" t="s">
        <v>40</v>
      </c>
      <c r="C121" s="37">
        <v>100</v>
      </c>
      <c r="D121" s="43">
        <v>3.1</v>
      </c>
      <c r="E121" s="43">
        <v>2.5</v>
      </c>
      <c r="F121" s="43">
        <v>3</v>
      </c>
      <c r="G121" s="43">
        <v>163</v>
      </c>
      <c r="H121" s="48">
        <v>738</v>
      </c>
    </row>
    <row r="122" spans="1:8" x14ac:dyDescent="0.2">
      <c r="A122" s="81"/>
      <c r="B122" s="36" t="s">
        <v>32</v>
      </c>
      <c r="C122" s="37">
        <v>200</v>
      </c>
      <c r="D122" s="43">
        <v>0.17</v>
      </c>
      <c r="E122" s="43">
        <v>0.04</v>
      </c>
      <c r="F122" s="43">
        <v>23.1</v>
      </c>
      <c r="G122" s="43">
        <v>93.5</v>
      </c>
      <c r="H122" s="48">
        <v>639</v>
      </c>
    </row>
    <row r="123" spans="1:8" s="5" customFormat="1" x14ac:dyDescent="0.2">
      <c r="A123" s="81" t="s">
        <v>18</v>
      </c>
      <c r="B123" s="81"/>
      <c r="C123" s="11">
        <f>SUM(C121:C122)</f>
        <v>300</v>
      </c>
      <c r="D123" s="44">
        <f>SUM(D121:D122)</f>
        <v>3.27</v>
      </c>
      <c r="E123" s="44">
        <f t="shared" ref="E123:G123" si="6">SUM(E121:E122)</f>
        <v>2.54</v>
      </c>
      <c r="F123" s="44">
        <f t="shared" si="6"/>
        <v>26.1</v>
      </c>
      <c r="G123" s="44">
        <f t="shared" si="6"/>
        <v>256.5</v>
      </c>
      <c r="H123" s="49"/>
    </row>
    <row r="124" spans="1:8" s="5" customFormat="1" ht="13.5" thickBot="1" x14ac:dyDescent="0.25">
      <c r="A124" s="82" t="s">
        <v>19</v>
      </c>
      <c r="B124" s="82"/>
      <c r="C124" s="12">
        <f>C114+C120+C123</f>
        <v>1500</v>
      </c>
      <c r="D124" s="47">
        <f>D123+D120+D114</f>
        <v>46.75</v>
      </c>
      <c r="E124" s="47">
        <f>E123+E120+E114</f>
        <v>72.009999999999991</v>
      </c>
      <c r="F124" s="47">
        <f>F123+F120+F114</f>
        <v>179.85999999999999</v>
      </c>
      <c r="G124" s="47">
        <f>G123+G120+G114</f>
        <v>1588.76</v>
      </c>
      <c r="H124" s="53"/>
    </row>
    <row r="125" spans="1:8" s="5" customFormat="1" x14ac:dyDescent="0.2">
      <c r="A125" s="93" t="s">
        <v>44</v>
      </c>
      <c r="B125" s="93"/>
      <c r="C125" s="93"/>
      <c r="D125" s="55"/>
      <c r="E125" s="55"/>
      <c r="F125" s="55"/>
      <c r="G125" s="55"/>
      <c r="H125" s="56"/>
    </row>
    <row r="126" spans="1:8" x14ac:dyDescent="0.2">
      <c r="A126" s="81" t="s">
        <v>5</v>
      </c>
      <c r="B126" s="46" t="s">
        <v>6</v>
      </c>
      <c r="C126" s="37">
        <v>100</v>
      </c>
      <c r="D126" s="43">
        <v>1.4</v>
      </c>
      <c r="E126" s="43">
        <v>0.3</v>
      </c>
      <c r="F126" s="43">
        <v>16</v>
      </c>
      <c r="G126" s="43">
        <v>72.3</v>
      </c>
      <c r="H126" s="48" t="s">
        <v>76</v>
      </c>
    </row>
    <row r="127" spans="1:8" x14ac:dyDescent="0.2">
      <c r="A127" s="81"/>
      <c r="B127" s="36" t="s">
        <v>118</v>
      </c>
      <c r="C127" s="73">
        <v>90</v>
      </c>
      <c r="D127" s="43">
        <v>10.15</v>
      </c>
      <c r="E127" s="43">
        <v>7</v>
      </c>
      <c r="F127" s="43">
        <v>3.37</v>
      </c>
      <c r="G127" s="43">
        <v>137.22</v>
      </c>
      <c r="H127" s="48" t="s">
        <v>101</v>
      </c>
    </row>
    <row r="128" spans="1:8" x14ac:dyDescent="0.2">
      <c r="A128" s="81"/>
      <c r="B128" s="36" t="s">
        <v>22</v>
      </c>
      <c r="C128" s="37">
        <v>150</v>
      </c>
      <c r="D128" s="43">
        <v>8.1999999999999993</v>
      </c>
      <c r="E128" s="43">
        <v>6.3</v>
      </c>
      <c r="F128" s="43">
        <v>38.700000000000003</v>
      </c>
      <c r="G128" s="43">
        <v>245</v>
      </c>
      <c r="H128" s="48">
        <v>171</v>
      </c>
    </row>
    <row r="129" spans="1:8" x14ac:dyDescent="0.2">
      <c r="A129" s="81"/>
      <c r="B129" s="36" t="s">
        <v>13</v>
      </c>
      <c r="C129" s="37">
        <v>30</v>
      </c>
      <c r="D129" s="43">
        <v>3.2</v>
      </c>
      <c r="E129" s="43">
        <v>1.4</v>
      </c>
      <c r="F129" s="43">
        <v>13.1</v>
      </c>
      <c r="G129" s="43">
        <v>82.2</v>
      </c>
      <c r="H129" s="48" t="s">
        <v>76</v>
      </c>
    </row>
    <row r="130" spans="1:8" x14ac:dyDescent="0.2">
      <c r="A130" s="81"/>
      <c r="B130" s="36" t="s">
        <v>7</v>
      </c>
      <c r="C130" s="37">
        <v>200</v>
      </c>
      <c r="D130" s="43">
        <v>0.2</v>
      </c>
      <c r="E130" s="43">
        <v>0.1</v>
      </c>
      <c r="F130" s="43">
        <v>15</v>
      </c>
      <c r="G130" s="43">
        <v>60</v>
      </c>
      <c r="H130" s="48">
        <v>376</v>
      </c>
    </row>
    <row r="131" spans="1:8" s="5" customFormat="1" x14ac:dyDescent="0.2">
      <c r="A131" s="81" t="s">
        <v>8</v>
      </c>
      <c r="B131" s="81"/>
      <c r="C131" s="11">
        <f>SUM(C126:C130)</f>
        <v>570</v>
      </c>
      <c r="D131" s="44">
        <f>SUM(D126:D130)</f>
        <v>23.15</v>
      </c>
      <c r="E131" s="44">
        <f t="shared" ref="E131:G131" si="7">SUM(E126:E130)</f>
        <v>15.1</v>
      </c>
      <c r="F131" s="44">
        <f t="shared" si="7"/>
        <v>86.17</v>
      </c>
      <c r="G131" s="44">
        <f t="shared" si="7"/>
        <v>596.72</v>
      </c>
      <c r="H131" s="49"/>
    </row>
    <row r="132" spans="1:8" x14ac:dyDescent="0.2">
      <c r="A132" s="100" t="s">
        <v>125</v>
      </c>
      <c r="B132" s="36" t="s">
        <v>45</v>
      </c>
      <c r="C132" s="37">
        <v>200</v>
      </c>
      <c r="D132" s="43">
        <v>5.12</v>
      </c>
      <c r="E132" s="43">
        <v>3.6</v>
      </c>
      <c r="F132" s="43">
        <v>17.399999999999999</v>
      </c>
      <c r="G132" s="43">
        <v>115.8</v>
      </c>
      <c r="H132" s="48">
        <v>102</v>
      </c>
    </row>
    <row r="133" spans="1:8" x14ac:dyDescent="0.2">
      <c r="A133" s="101"/>
      <c r="B133" s="36" t="s">
        <v>119</v>
      </c>
      <c r="C133" s="37">
        <v>90</v>
      </c>
      <c r="D133" s="43">
        <v>9.41</v>
      </c>
      <c r="E133" s="43">
        <v>4.1399999999999997</v>
      </c>
      <c r="F133" s="43">
        <v>10.83</v>
      </c>
      <c r="G133" s="43">
        <v>118.05</v>
      </c>
      <c r="H133" s="48">
        <v>345</v>
      </c>
    </row>
    <row r="134" spans="1:8" x14ac:dyDescent="0.2">
      <c r="A134" s="101"/>
      <c r="B134" s="36" t="s">
        <v>69</v>
      </c>
      <c r="C134" s="37">
        <v>150</v>
      </c>
      <c r="D134" s="43">
        <v>2.9</v>
      </c>
      <c r="E134" s="43">
        <v>4.7</v>
      </c>
      <c r="F134" s="43">
        <v>33.6</v>
      </c>
      <c r="G134" s="43">
        <v>145</v>
      </c>
      <c r="H134" s="48">
        <v>125</v>
      </c>
    </row>
    <row r="135" spans="1:8" x14ac:dyDescent="0.2">
      <c r="A135" s="101"/>
      <c r="B135" s="36" t="s">
        <v>23</v>
      </c>
      <c r="C135" s="37">
        <v>200</v>
      </c>
      <c r="D135" s="43">
        <v>1.92</v>
      </c>
      <c r="E135" s="43">
        <v>0.12</v>
      </c>
      <c r="F135" s="43">
        <v>25.86</v>
      </c>
      <c r="G135" s="43">
        <v>151</v>
      </c>
      <c r="H135" s="48">
        <v>551</v>
      </c>
    </row>
    <row r="136" spans="1:8" x14ac:dyDescent="0.2">
      <c r="A136" s="101"/>
      <c r="B136" s="36" t="s">
        <v>13</v>
      </c>
      <c r="C136" s="37">
        <v>40</v>
      </c>
      <c r="D136" s="43">
        <v>4.2</v>
      </c>
      <c r="E136" s="43">
        <v>1.8</v>
      </c>
      <c r="F136" s="43">
        <v>17.5</v>
      </c>
      <c r="G136" s="43">
        <v>109.6</v>
      </c>
      <c r="H136" s="48" t="s">
        <v>76</v>
      </c>
    </row>
    <row r="137" spans="1:8" x14ac:dyDescent="0.2">
      <c r="A137" s="102"/>
      <c r="B137" s="36" t="s">
        <v>12</v>
      </c>
      <c r="C137" s="37">
        <v>30</v>
      </c>
      <c r="D137" s="43">
        <v>2.4</v>
      </c>
      <c r="E137" s="43">
        <v>0.5</v>
      </c>
      <c r="F137" s="43">
        <v>12</v>
      </c>
      <c r="G137" s="43">
        <v>66</v>
      </c>
      <c r="H137" s="48" t="s">
        <v>76</v>
      </c>
    </row>
    <row r="138" spans="1:8" s="5" customFormat="1" x14ac:dyDescent="0.2">
      <c r="A138" s="81" t="s">
        <v>14</v>
      </c>
      <c r="B138" s="81"/>
      <c r="C138" s="11">
        <f>SUM(C132:C137)</f>
        <v>710</v>
      </c>
      <c r="D138" s="74">
        <f>SUM(D132:D137)</f>
        <v>25.95</v>
      </c>
      <c r="E138" s="74">
        <f>SUM(E132:E137)</f>
        <v>14.860000000000001</v>
      </c>
      <c r="F138" s="74">
        <f>SUM(F132:F137)</f>
        <v>117.19</v>
      </c>
      <c r="G138" s="74">
        <f>SUM(G132:G137)</f>
        <v>705.45</v>
      </c>
      <c r="H138" s="49"/>
    </row>
    <row r="139" spans="1:8" x14ac:dyDescent="0.2">
      <c r="A139" s="81" t="s">
        <v>15</v>
      </c>
      <c r="B139" s="36" t="s">
        <v>24</v>
      </c>
      <c r="C139" s="37">
        <v>200</v>
      </c>
      <c r="D139" s="43">
        <v>5.4</v>
      </c>
      <c r="E139" s="43">
        <v>5</v>
      </c>
      <c r="F139" s="43">
        <v>21.6</v>
      </c>
      <c r="G139" s="43">
        <v>158</v>
      </c>
      <c r="H139" s="48" t="s">
        <v>76</v>
      </c>
    </row>
    <row r="140" spans="1:8" x14ac:dyDescent="0.2">
      <c r="A140" s="81"/>
      <c r="B140" s="36" t="s">
        <v>46</v>
      </c>
      <c r="C140" s="37">
        <v>100</v>
      </c>
      <c r="D140" s="43">
        <v>4.5999999999999996</v>
      </c>
      <c r="E140" s="43">
        <v>4</v>
      </c>
      <c r="F140" s="43">
        <v>26.8</v>
      </c>
      <c r="G140" s="43">
        <v>162</v>
      </c>
      <c r="H140" s="48">
        <v>738</v>
      </c>
    </row>
    <row r="141" spans="1:8" s="5" customFormat="1" x14ac:dyDescent="0.2">
      <c r="A141" s="81" t="s">
        <v>18</v>
      </c>
      <c r="B141" s="81"/>
      <c r="C141" s="11">
        <f>SUM(C139:C140)</f>
        <v>300</v>
      </c>
      <c r="D141" s="44">
        <f>SUM(D139:D140)</f>
        <v>10</v>
      </c>
      <c r="E141" s="44">
        <f t="shared" ref="E141:G141" si="8">SUM(E139:E140)</f>
        <v>9</v>
      </c>
      <c r="F141" s="44">
        <f t="shared" si="8"/>
        <v>48.400000000000006</v>
      </c>
      <c r="G141" s="44">
        <f t="shared" si="8"/>
        <v>320</v>
      </c>
      <c r="H141" s="49"/>
    </row>
    <row r="142" spans="1:8" s="5" customFormat="1" ht="13.5" thickBot="1" x14ac:dyDescent="0.25">
      <c r="A142" s="82" t="s">
        <v>19</v>
      </c>
      <c r="B142" s="82"/>
      <c r="C142" s="12">
        <f>C131+C138+C141</f>
        <v>1580</v>
      </c>
      <c r="D142" s="47">
        <f>D141+D138+D131</f>
        <v>59.1</v>
      </c>
      <c r="E142" s="47">
        <f>E141+E138+E131</f>
        <v>38.96</v>
      </c>
      <c r="F142" s="47">
        <f>F141+F138+F131</f>
        <v>251.76</v>
      </c>
      <c r="G142" s="47">
        <f>G141+G138+G131</f>
        <v>1622.17</v>
      </c>
      <c r="H142" s="53"/>
    </row>
    <row r="143" spans="1:8" s="5" customFormat="1" x14ac:dyDescent="0.2">
      <c r="A143" s="83" t="s">
        <v>47</v>
      </c>
      <c r="B143" s="84"/>
      <c r="C143" s="84"/>
      <c r="D143" s="84"/>
      <c r="E143" s="84"/>
      <c r="F143" s="84"/>
      <c r="G143" s="84"/>
      <c r="H143" s="85"/>
    </row>
    <row r="144" spans="1:8" x14ac:dyDescent="0.2">
      <c r="A144" s="75" t="s">
        <v>5</v>
      </c>
      <c r="B144" s="36" t="s">
        <v>48</v>
      </c>
      <c r="C144" s="37">
        <v>200</v>
      </c>
      <c r="D144" s="43">
        <v>7.16</v>
      </c>
      <c r="E144" s="43">
        <v>9.4</v>
      </c>
      <c r="F144" s="43">
        <v>28.8</v>
      </c>
      <c r="G144" s="43">
        <v>291.89999999999998</v>
      </c>
      <c r="H144" s="48">
        <v>266</v>
      </c>
    </row>
    <row r="145" spans="1:8" x14ac:dyDescent="0.2">
      <c r="A145" s="76"/>
      <c r="B145" s="36" t="s">
        <v>115</v>
      </c>
      <c r="C145" s="37">
        <v>100</v>
      </c>
      <c r="D145" s="43">
        <v>6.5</v>
      </c>
      <c r="E145" s="43">
        <v>6.9</v>
      </c>
      <c r="F145" s="43">
        <v>59.7</v>
      </c>
      <c r="G145" s="43">
        <v>327</v>
      </c>
      <c r="H145" s="48">
        <v>628</v>
      </c>
    </row>
    <row r="146" spans="1:8" x14ac:dyDescent="0.2">
      <c r="A146" s="76"/>
      <c r="B146" s="36" t="s">
        <v>21</v>
      </c>
      <c r="C146" s="37">
        <v>200</v>
      </c>
      <c r="D146" s="43">
        <v>0.2</v>
      </c>
      <c r="E146" s="43"/>
      <c r="F146" s="43">
        <v>10.199999999999999</v>
      </c>
      <c r="G146" s="43">
        <v>41</v>
      </c>
      <c r="H146" s="48">
        <v>377</v>
      </c>
    </row>
    <row r="147" spans="1:8" s="5" customFormat="1" x14ac:dyDescent="0.2">
      <c r="A147" s="81" t="s">
        <v>8</v>
      </c>
      <c r="B147" s="81"/>
      <c r="C147" s="11">
        <f>SUM(C144:C146)</f>
        <v>500</v>
      </c>
      <c r="D147" s="74">
        <f>SUM(D144:D146)</f>
        <v>13.86</v>
      </c>
      <c r="E147" s="74">
        <f>SUM(E144:E146)</f>
        <v>16.3</v>
      </c>
      <c r="F147" s="74">
        <f>SUM(F144:F146)</f>
        <v>98.7</v>
      </c>
      <c r="G147" s="74">
        <f>SUM(G144:G146)</f>
        <v>659.9</v>
      </c>
      <c r="H147" s="49"/>
    </row>
    <row r="148" spans="1:8" x14ac:dyDescent="0.2">
      <c r="A148" s="100" t="s">
        <v>125</v>
      </c>
      <c r="B148" s="36" t="s">
        <v>100</v>
      </c>
      <c r="C148" s="37">
        <v>200</v>
      </c>
      <c r="D148" s="43">
        <v>4.5999999999999996</v>
      </c>
      <c r="E148" s="43">
        <v>6.4</v>
      </c>
      <c r="F148" s="43">
        <v>7.9</v>
      </c>
      <c r="G148" s="43">
        <v>110</v>
      </c>
      <c r="H148" s="48">
        <v>88</v>
      </c>
    </row>
    <row r="149" spans="1:8" x14ac:dyDescent="0.2">
      <c r="A149" s="101"/>
      <c r="B149" s="36" t="s">
        <v>120</v>
      </c>
      <c r="C149" s="37">
        <v>90</v>
      </c>
      <c r="D149" s="43">
        <v>10.88</v>
      </c>
      <c r="E149" s="43">
        <v>11.77</v>
      </c>
      <c r="F149" s="43">
        <v>9.82</v>
      </c>
      <c r="G149" s="43">
        <v>98.32</v>
      </c>
      <c r="H149" s="48" t="s">
        <v>78</v>
      </c>
    </row>
    <row r="150" spans="1:8" x14ac:dyDescent="0.2">
      <c r="A150" s="101"/>
      <c r="B150" s="36" t="s">
        <v>49</v>
      </c>
      <c r="C150" s="37">
        <v>150</v>
      </c>
      <c r="D150" s="43">
        <v>5.6</v>
      </c>
      <c r="E150" s="43">
        <v>4.9000000000000004</v>
      </c>
      <c r="F150" s="43">
        <v>37.799999999999997</v>
      </c>
      <c r="G150" s="43">
        <v>223</v>
      </c>
      <c r="H150" s="48">
        <v>302</v>
      </c>
    </row>
    <row r="151" spans="1:8" x14ac:dyDescent="0.2">
      <c r="A151" s="101"/>
      <c r="B151" s="36" t="s">
        <v>11</v>
      </c>
      <c r="C151" s="37">
        <v>200</v>
      </c>
      <c r="D151" s="43">
        <v>0.6</v>
      </c>
      <c r="E151" s="43">
        <v>0.1</v>
      </c>
      <c r="F151" s="43">
        <v>31.7</v>
      </c>
      <c r="G151" s="43">
        <v>131</v>
      </c>
      <c r="H151" s="48">
        <v>349</v>
      </c>
    </row>
    <row r="152" spans="1:8" x14ac:dyDescent="0.2">
      <c r="A152" s="101"/>
      <c r="B152" s="36" t="s">
        <v>13</v>
      </c>
      <c r="C152" s="37">
        <v>30</v>
      </c>
      <c r="D152" s="43">
        <v>3.2</v>
      </c>
      <c r="E152" s="43">
        <v>1.4</v>
      </c>
      <c r="F152" s="43">
        <v>13.1</v>
      </c>
      <c r="G152" s="43">
        <v>82.2</v>
      </c>
      <c r="H152" s="48" t="s">
        <v>76</v>
      </c>
    </row>
    <row r="153" spans="1:8" x14ac:dyDescent="0.2">
      <c r="A153" s="102"/>
      <c r="B153" s="36" t="s">
        <v>12</v>
      </c>
      <c r="C153" s="37">
        <v>30</v>
      </c>
      <c r="D153" s="43">
        <v>2.4</v>
      </c>
      <c r="E153" s="43">
        <v>0.5</v>
      </c>
      <c r="F153" s="43">
        <v>12</v>
      </c>
      <c r="G153" s="43">
        <v>66</v>
      </c>
      <c r="H153" s="48" t="s">
        <v>76</v>
      </c>
    </row>
    <row r="154" spans="1:8" s="5" customFormat="1" x14ac:dyDescent="0.2">
      <c r="A154" s="81" t="s">
        <v>14</v>
      </c>
      <c r="B154" s="81"/>
      <c r="C154" s="11">
        <f>SUM(C148:C153)</f>
        <v>700</v>
      </c>
      <c r="D154" s="74">
        <f>SUM(D148:D153)</f>
        <v>27.279999999999998</v>
      </c>
      <c r="E154" s="74">
        <f>SUM(E148:E153)</f>
        <v>25.07</v>
      </c>
      <c r="F154" s="74">
        <f>SUM(F148:F153)</f>
        <v>112.32</v>
      </c>
      <c r="G154" s="74">
        <f>SUM(G148:G153)</f>
        <v>710.52</v>
      </c>
      <c r="H154" s="49"/>
    </row>
    <row r="155" spans="1:8" x14ac:dyDescent="0.2">
      <c r="A155" s="81" t="s">
        <v>15</v>
      </c>
      <c r="B155" s="36" t="s">
        <v>92</v>
      </c>
      <c r="C155" s="61">
        <v>200</v>
      </c>
      <c r="D155" s="45">
        <v>0.1</v>
      </c>
      <c r="E155" s="43"/>
      <c r="F155" s="43">
        <v>27.9</v>
      </c>
      <c r="G155" s="43">
        <v>111</v>
      </c>
      <c r="H155" s="48">
        <v>396</v>
      </c>
    </row>
    <row r="156" spans="1:8" x14ac:dyDescent="0.2">
      <c r="A156" s="81"/>
      <c r="B156" s="36" t="s">
        <v>50</v>
      </c>
      <c r="C156" s="61">
        <v>100</v>
      </c>
      <c r="D156" s="43">
        <v>3.3</v>
      </c>
      <c r="E156" s="43">
        <v>3</v>
      </c>
      <c r="F156" s="43">
        <v>34.799999999999997</v>
      </c>
      <c r="G156" s="43">
        <v>180</v>
      </c>
      <c r="H156" s="48">
        <v>738</v>
      </c>
    </row>
    <row r="157" spans="1:8" s="5" customFormat="1" x14ac:dyDescent="0.2">
      <c r="A157" s="81" t="s">
        <v>18</v>
      </c>
      <c r="B157" s="81"/>
      <c r="C157" s="74">
        <f>SUM(C155:C156)</f>
        <v>300</v>
      </c>
      <c r="D157" s="44">
        <f>SUM(D155:D156)</f>
        <v>3.4</v>
      </c>
      <c r="E157" s="44">
        <f t="shared" ref="E157:G157" si="9">SUM(E155:E156)</f>
        <v>3</v>
      </c>
      <c r="F157" s="44">
        <f t="shared" si="9"/>
        <v>62.699999999999996</v>
      </c>
      <c r="G157" s="44">
        <f t="shared" si="9"/>
        <v>291</v>
      </c>
      <c r="H157" s="49"/>
    </row>
    <row r="158" spans="1:8" s="5" customFormat="1" ht="13.5" thickBot="1" x14ac:dyDescent="0.25">
      <c r="A158" s="82" t="s">
        <v>19</v>
      </c>
      <c r="B158" s="82"/>
      <c r="C158" s="12">
        <f t="shared" ref="C158" si="10">SUM(C151:C157)</f>
        <v>1560</v>
      </c>
      <c r="D158" s="47">
        <f>D157+D154+D147</f>
        <v>44.539999999999992</v>
      </c>
      <c r="E158" s="47">
        <f>E157+E154+E147</f>
        <v>44.370000000000005</v>
      </c>
      <c r="F158" s="47">
        <f>F157+F154+F147</f>
        <v>273.71999999999997</v>
      </c>
      <c r="G158" s="47">
        <f>G157+G154+G147</f>
        <v>1661.42</v>
      </c>
      <c r="H158" s="53"/>
    </row>
    <row r="159" spans="1:8" s="5" customFormat="1" x14ac:dyDescent="0.2">
      <c r="A159" s="93" t="s">
        <v>51</v>
      </c>
      <c r="B159" s="93"/>
      <c r="C159" s="93"/>
      <c r="D159" s="55"/>
      <c r="E159" s="55"/>
      <c r="F159" s="55"/>
      <c r="G159" s="55"/>
      <c r="H159" s="56"/>
    </row>
    <row r="160" spans="1:8" x14ac:dyDescent="0.2">
      <c r="A160" s="81" t="s">
        <v>5</v>
      </c>
      <c r="B160" s="36" t="s">
        <v>52</v>
      </c>
      <c r="C160" s="37">
        <v>200</v>
      </c>
      <c r="D160" s="43">
        <v>8.6</v>
      </c>
      <c r="E160" s="43">
        <v>15</v>
      </c>
      <c r="F160" s="43">
        <v>46.7</v>
      </c>
      <c r="G160" s="43">
        <v>356.3</v>
      </c>
      <c r="H160" s="48">
        <v>204</v>
      </c>
    </row>
    <row r="161" spans="1:8" x14ac:dyDescent="0.2">
      <c r="A161" s="81"/>
      <c r="B161" s="46" t="s">
        <v>6</v>
      </c>
      <c r="C161" s="37">
        <v>100</v>
      </c>
      <c r="D161" s="43">
        <v>1.4</v>
      </c>
      <c r="E161" s="43">
        <v>0.3</v>
      </c>
      <c r="F161" s="43">
        <v>16</v>
      </c>
      <c r="G161" s="43">
        <v>72.3</v>
      </c>
      <c r="H161" s="48" t="s">
        <v>76</v>
      </c>
    </row>
    <row r="162" spans="1:8" x14ac:dyDescent="0.2">
      <c r="A162" s="81"/>
      <c r="B162" s="36" t="s">
        <v>7</v>
      </c>
      <c r="C162" s="37">
        <v>200</v>
      </c>
      <c r="D162" s="43">
        <v>0.2</v>
      </c>
      <c r="E162" s="43">
        <v>0.1</v>
      </c>
      <c r="F162" s="43">
        <v>15</v>
      </c>
      <c r="G162" s="43">
        <v>60</v>
      </c>
      <c r="H162" s="48">
        <v>376</v>
      </c>
    </row>
    <row r="163" spans="1:8" s="5" customFormat="1" x14ac:dyDescent="0.2">
      <c r="A163" s="81" t="s">
        <v>8</v>
      </c>
      <c r="B163" s="81"/>
      <c r="C163" s="11">
        <f>SUM(C160:C162)</f>
        <v>500</v>
      </c>
      <c r="D163" s="44">
        <f>SUM(D160:D162)</f>
        <v>10.199999999999999</v>
      </c>
      <c r="E163" s="44">
        <f t="shared" ref="E163:G163" si="11">SUM(E160:E162)</f>
        <v>15.4</v>
      </c>
      <c r="F163" s="44">
        <f t="shared" si="11"/>
        <v>77.7</v>
      </c>
      <c r="G163" s="44">
        <f t="shared" si="11"/>
        <v>488.6</v>
      </c>
      <c r="H163" s="49"/>
    </row>
    <row r="164" spans="1:8" x14ac:dyDescent="0.2">
      <c r="A164" s="100" t="s">
        <v>125</v>
      </c>
      <c r="B164" s="36" t="s">
        <v>53</v>
      </c>
      <c r="C164" s="37">
        <v>200</v>
      </c>
      <c r="D164" s="43">
        <v>1.7</v>
      </c>
      <c r="E164" s="43">
        <v>4.3</v>
      </c>
      <c r="F164" s="43">
        <v>13.7</v>
      </c>
      <c r="G164" s="43">
        <v>100.94</v>
      </c>
      <c r="H164" s="48">
        <v>96</v>
      </c>
    </row>
    <row r="165" spans="1:8" x14ac:dyDescent="0.2">
      <c r="A165" s="101"/>
      <c r="B165" s="36" t="s">
        <v>121</v>
      </c>
      <c r="C165" s="37">
        <v>90</v>
      </c>
      <c r="D165" s="43">
        <v>7.8</v>
      </c>
      <c r="E165" s="43">
        <v>7.7</v>
      </c>
      <c r="F165" s="43">
        <v>8.1</v>
      </c>
      <c r="G165" s="43">
        <v>235</v>
      </c>
      <c r="H165" s="48" t="s">
        <v>80</v>
      </c>
    </row>
    <row r="166" spans="1:8" x14ac:dyDescent="0.2">
      <c r="A166" s="101"/>
      <c r="B166" s="36" t="s">
        <v>54</v>
      </c>
      <c r="C166" s="37">
        <v>150</v>
      </c>
      <c r="D166" s="43">
        <v>3.5</v>
      </c>
      <c r="E166" s="43">
        <v>6.7</v>
      </c>
      <c r="F166" s="43">
        <v>11.5</v>
      </c>
      <c r="G166" s="43">
        <v>119</v>
      </c>
      <c r="H166" s="48">
        <v>492</v>
      </c>
    </row>
    <row r="167" spans="1:8" x14ac:dyDescent="0.2">
      <c r="A167" s="101"/>
      <c r="B167" s="36" t="s">
        <v>31</v>
      </c>
      <c r="C167" s="37">
        <v>200</v>
      </c>
      <c r="D167" s="43">
        <v>0.7</v>
      </c>
      <c r="E167" s="43">
        <v>0.3</v>
      </c>
      <c r="F167" s="43">
        <v>24.4</v>
      </c>
      <c r="G167" s="43">
        <v>103</v>
      </c>
      <c r="H167" s="48">
        <v>388</v>
      </c>
    </row>
    <row r="168" spans="1:8" x14ac:dyDescent="0.2">
      <c r="A168" s="101"/>
      <c r="B168" s="36" t="s">
        <v>13</v>
      </c>
      <c r="C168" s="37">
        <v>30</v>
      </c>
      <c r="D168" s="43">
        <v>3.2</v>
      </c>
      <c r="E168" s="43">
        <v>1.4</v>
      </c>
      <c r="F168" s="43">
        <v>13.1</v>
      </c>
      <c r="G168" s="43">
        <v>82.2</v>
      </c>
      <c r="H168" s="48" t="s">
        <v>76</v>
      </c>
    </row>
    <row r="169" spans="1:8" x14ac:dyDescent="0.2">
      <c r="A169" s="102"/>
      <c r="B169" s="36" t="s">
        <v>12</v>
      </c>
      <c r="C169" s="37">
        <v>30</v>
      </c>
      <c r="D169" s="43">
        <v>2.4</v>
      </c>
      <c r="E169" s="43">
        <v>0.5</v>
      </c>
      <c r="F169" s="43">
        <v>12</v>
      </c>
      <c r="G169" s="43">
        <v>66</v>
      </c>
      <c r="H169" s="48" t="s">
        <v>76</v>
      </c>
    </row>
    <row r="170" spans="1:8" s="5" customFormat="1" x14ac:dyDescent="0.2">
      <c r="A170" s="81" t="s">
        <v>14</v>
      </c>
      <c r="B170" s="81"/>
      <c r="C170" s="11">
        <f>SUM(C164:C169)</f>
        <v>700</v>
      </c>
      <c r="D170" s="74">
        <f>SUM(D164:D169)</f>
        <v>19.299999999999997</v>
      </c>
      <c r="E170" s="74">
        <f>SUM(E164:E169)</f>
        <v>20.9</v>
      </c>
      <c r="F170" s="74">
        <f>SUM(F164:F169)</f>
        <v>82.8</v>
      </c>
      <c r="G170" s="74">
        <f>SUM(G164:G169)</f>
        <v>706.1400000000001</v>
      </c>
      <c r="H170" s="49"/>
    </row>
    <row r="171" spans="1:8" x14ac:dyDescent="0.2">
      <c r="A171" s="81" t="s">
        <v>15</v>
      </c>
      <c r="B171" s="36" t="s">
        <v>93</v>
      </c>
      <c r="C171" s="37">
        <v>200</v>
      </c>
      <c r="D171" s="43">
        <v>1.4</v>
      </c>
      <c r="E171" s="43">
        <v>0.2</v>
      </c>
      <c r="F171" s="43">
        <v>26.4</v>
      </c>
      <c r="G171" s="43">
        <v>120</v>
      </c>
      <c r="H171" s="48">
        <v>592</v>
      </c>
    </row>
    <row r="172" spans="1:8" x14ac:dyDescent="0.2">
      <c r="A172" s="81"/>
      <c r="B172" s="36" t="s">
        <v>123</v>
      </c>
      <c r="C172" s="37">
        <v>100</v>
      </c>
      <c r="D172" s="43">
        <v>5.68</v>
      </c>
      <c r="E172" s="43">
        <v>11.28</v>
      </c>
      <c r="F172" s="43">
        <v>31.8</v>
      </c>
      <c r="G172" s="43">
        <v>253.39</v>
      </c>
      <c r="H172" s="48" t="s">
        <v>124</v>
      </c>
    </row>
    <row r="173" spans="1:8" s="5" customFormat="1" x14ac:dyDescent="0.2">
      <c r="A173" s="81" t="s">
        <v>18</v>
      </c>
      <c r="B173" s="81"/>
      <c r="C173" s="11">
        <f>SUM(C171:C172)</f>
        <v>300</v>
      </c>
      <c r="D173" s="44">
        <f>SUM(D171:D172)</f>
        <v>7.08</v>
      </c>
      <c r="E173" s="44">
        <f t="shared" ref="E173:G173" si="12">SUM(E171:E172)</f>
        <v>11.479999999999999</v>
      </c>
      <c r="F173" s="44">
        <f t="shared" si="12"/>
        <v>58.2</v>
      </c>
      <c r="G173" s="44">
        <f t="shared" si="12"/>
        <v>373.39</v>
      </c>
      <c r="H173" s="49"/>
    </row>
    <row r="174" spans="1:8" s="5" customFormat="1" ht="13.5" thickBot="1" x14ac:dyDescent="0.25">
      <c r="A174" s="82" t="s">
        <v>19</v>
      </c>
      <c r="B174" s="82"/>
      <c r="C174" s="12">
        <f>C163+C170+C173</f>
        <v>1500</v>
      </c>
      <c r="D174" s="47">
        <f>D173+D170+D163</f>
        <v>36.58</v>
      </c>
      <c r="E174" s="47">
        <f>E173+E170+E163</f>
        <v>47.779999999999994</v>
      </c>
      <c r="F174" s="47">
        <f>F173+F170+F163</f>
        <v>218.7</v>
      </c>
      <c r="G174" s="47">
        <f>G173+G170+G163</f>
        <v>1568.13</v>
      </c>
      <c r="H174" s="53"/>
    </row>
    <row r="175" spans="1:8" s="5" customFormat="1" x14ac:dyDescent="0.2">
      <c r="A175" s="93" t="s">
        <v>55</v>
      </c>
      <c r="B175" s="93"/>
      <c r="C175" s="57">
        <f>C174+C158+C142+C124+C108+C90+C73+C56+C40+C24</f>
        <v>15280</v>
      </c>
      <c r="D175" s="55">
        <f>D174+D158+D142+D124+D108+D90+D73+D56+D40+D24</f>
        <v>489.46</v>
      </c>
      <c r="E175" s="55">
        <f>E174+E158+E142+E124+E108+E90+E73+E56+E40+E24</f>
        <v>496.13</v>
      </c>
      <c r="F175" s="55">
        <f>F174+F158+F142+F124+F108+F90+F73+F56+F40+F24</f>
        <v>2314.3899999999994</v>
      </c>
      <c r="G175" s="55">
        <f>G174+G158+G142+G124+G108+G90+G73+G56+G40+G24</f>
        <v>15997.36</v>
      </c>
      <c r="H175" s="56"/>
    </row>
    <row r="176" spans="1:8" s="5" customFormat="1" x14ac:dyDescent="0.2">
      <c r="A176" s="81" t="s">
        <v>56</v>
      </c>
      <c r="B176" s="81"/>
      <c r="C176" s="11">
        <f>C175/10</f>
        <v>1528</v>
      </c>
      <c r="D176" s="58">
        <f>D175/10</f>
        <v>48.945999999999998</v>
      </c>
      <c r="E176" s="58">
        <f>E175/10</f>
        <v>49.613</v>
      </c>
      <c r="F176" s="58">
        <f>F175/10</f>
        <v>231.43899999999994</v>
      </c>
      <c r="G176" s="58">
        <f>G175/10</f>
        <v>1599.7360000000001</v>
      </c>
      <c r="H176" s="49"/>
    </row>
    <row r="177" spans="1:8" s="15" customFormat="1" ht="30" customHeight="1" thickBot="1" x14ac:dyDescent="0.25">
      <c r="A177" s="92"/>
      <c r="B177" s="92"/>
      <c r="C177" s="14"/>
      <c r="D177" s="3"/>
      <c r="E177" s="3"/>
      <c r="F177" s="3"/>
      <c r="G177" s="3"/>
      <c r="H177" s="54"/>
    </row>
    <row r="178" spans="1:8" ht="25.5" x14ac:dyDescent="0.2">
      <c r="B178" s="20" t="s">
        <v>64</v>
      </c>
      <c r="C178" s="21" t="s">
        <v>58</v>
      </c>
    </row>
    <row r="179" spans="1:8" x14ac:dyDescent="0.2">
      <c r="B179" s="22" t="s">
        <v>59</v>
      </c>
      <c r="C179" s="17">
        <v>500</v>
      </c>
    </row>
    <row r="180" spans="1:8" x14ac:dyDescent="0.2">
      <c r="B180" s="22" t="s">
        <v>60</v>
      </c>
      <c r="C180" s="17">
        <v>700</v>
      </c>
    </row>
    <row r="181" spans="1:8" ht="13.5" thickBot="1" x14ac:dyDescent="0.25">
      <c r="B181" s="23" t="s">
        <v>61</v>
      </c>
      <c r="C181" s="24">
        <v>300</v>
      </c>
    </row>
    <row r="182" spans="1:8" ht="12.75" customHeight="1" x14ac:dyDescent="0.2">
      <c r="A182" s="18"/>
      <c r="B182" s="25" t="s">
        <v>62</v>
      </c>
      <c r="C182" s="26"/>
    </row>
    <row r="183" spans="1:8" ht="12.75" customHeight="1" thickBot="1" x14ac:dyDescent="0.25">
      <c r="A183" s="18"/>
      <c r="B183" s="27" t="s">
        <v>63</v>
      </c>
      <c r="C183" s="28"/>
    </row>
    <row r="184" spans="1:8" ht="12.75" customHeight="1" thickBot="1" x14ac:dyDescent="0.25">
      <c r="A184" s="18"/>
      <c r="B184" s="18"/>
      <c r="C184" s="30"/>
    </row>
    <row r="185" spans="1:8" x14ac:dyDescent="0.2">
      <c r="A185" s="19"/>
      <c r="B185" s="32" t="s">
        <v>65</v>
      </c>
      <c r="C185" s="21" t="s">
        <v>58</v>
      </c>
    </row>
    <row r="186" spans="1:8" x14ac:dyDescent="0.2">
      <c r="B186" s="33" t="s">
        <v>66</v>
      </c>
      <c r="C186" s="31">
        <f>(C163+C147+C131+C114+C98+C80+C62+C45+C29+C13)/10</f>
        <v>520</v>
      </c>
    </row>
    <row r="187" spans="1:8" x14ac:dyDescent="0.2">
      <c r="B187" s="33" t="s">
        <v>67</v>
      </c>
      <c r="C187" s="31">
        <f>(C170+C154+C138+C120+C104+C86+C69+C52+C36+C20)/10</f>
        <v>702</v>
      </c>
    </row>
    <row r="188" spans="1:8" ht="13.5" thickBot="1" x14ac:dyDescent="0.25">
      <c r="B188" s="34" t="s">
        <v>68</v>
      </c>
      <c r="C188" s="35">
        <f>(C173+C157+C141+C123+C107+C89+C72+C55+C39+C23)/10</f>
        <v>300</v>
      </c>
    </row>
    <row r="189" spans="1:8" x14ac:dyDescent="0.2">
      <c r="C189" s="29">
        <f>SUM(C186:C188)</f>
        <v>1522</v>
      </c>
    </row>
    <row r="191" spans="1:8" x14ac:dyDescent="0.2">
      <c r="B191" s="59" t="s">
        <v>66</v>
      </c>
      <c r="C191" s="50"/>
      <c r="D191" s="60">
        <f>(D163+D147+D131+D114+D98+D80+D62+D45+D29+D13)/10</f>
        <v>17.658000000000001</v>
      </c>
      <c r="E191" s="60">
        <f>(E163+E147+E131+E114+E98+E80+E62+E45+E29+E13)/10</f>
        <v>19.795000000000002</v>
      </c>
      <c r="F191" s="60">
        <f>(F163+F147+F131+F114+F98+F80+F62+F45+F29+F13)/10</f>
        <v>77.491000000000014</v>
      </c>
      <c r="G191" s="60">
        <f>(G163+G147+G131+G114+G98+G80+G62+G45+G29+G13)/10</f>
        <v>559.65700000000004</v>
      </c>
      <c r="H191"/>
    </row>
    <row r="192" spans="1:8" x14ac:dyDescent="0.2">
      <c r="B192" s="59" t="s">
        <v>81</v>
      </c>
      <c r="C192" s="50"/>
      <c r="D192" s="50"/>
      <c r="E192" s="50"/>
      <c r="F192" s="48"/>
      <c r="G192" s="62">
        <f>G191/2350</f>
        <v>0.23815191489361703</v>
      </c>
      <c r="H192"/>
    </row>
    <row r="193" spans="2:8" x14ac:dyDescent="0.2">
      <c r="B193" s="59" t="s">
        <v>82</v>
      </c>
      <c r="C193" s="50"/>
      <c r="D193" s="50"/>
      <c r="E193" s="50"/>
      <c r="F193" s="48"/>
      <c r="G193" s="63"/>
      <c r="H193"/>
    </row>
    <row r="194" spans="2:8" x14ac:dyDescent="0.2">
      <c r="B194" s="59" t="s">
        <v>83</v>
      </c>
      <c r="C194" s="50"/>
      <c r="D194" s="60">
        <f>(D170+D154+D138+D120+D104+D86+D69+D52+D36+D20)/10</f>
        <v>25.675999999999998</v>
      </c>
      <c r="E194" s="60">
        <f>(E170+E154+E138+E120+E104+E86+E69+E52+E36+E20)/10</f>
        <v>24.171999999999997</v>
      </c>
      <c r="F194" s="60">
        <f>(F170+F154+F138+F120+F104+F86+F69+F52+F36+F20)/10</f>
        <v>100.67799999999998</v>
      </c>
      <c r="G194" s="60">
        <f>(G170+G154+G138+G120+G104+G86+G69+G52+G36+G20)/10</f>
        <v>728.04000000000019</v>
      </c>
      <c r="H194"/>
    </row>
    <row r="195" spans="2:8" x14ac:dyDescent="0.2">
      <c r="B195" s="59" t="s">
        <v>68</v>
      </c>
      <c r="C195" s="50"/>
      <c r="D195" s="50"/>
      <c r="E195" s="50"/>
      <c r="F195" s="48"/>
      <c r="G195" s="62">
        <f>G194/2350</f>
        <v>0.30980425531914901</v>
      </c>
      <c r="H195"/>
    </row>
    <row r="196" spans="2:8" x14ac:dyDescent="0.2">
      <c r="B196" s="59" t="s">
        <v>85</v>
      </c>
      <c r="C196" s="50"/>
      <c r="D196" s="60">
        <f>(D173+D157+D141+D123+D107+D89+D72+D55+D39+D23)/10</f>
        <v>5.6119999999999992</v>
      </c>
      <c r="E196" s="60">
        <f>(E173+E157+E141+E123+E107+E89+E72+E55+E39+E23)/10</f>
        <v>5.645999999999999</v>
      </c>
      <c r="F196" s="60">
        <f>(F173+F157+F141+F123+F107+F89+F72+F55+F39+F23)/10</f>
        <v>53.27</v>
      </c>
      <c r="G196" s="60">
        <f>(G173+G157+G141+G123+G107+G89+G72+G55+G39+G23)/10</f>
        <v>312.03899999999999</v>
      </c>
      <c r="H196"/>
    </row>
    <row r="197" spans="2:8" x14ac:dyDescent="0.2">
      <c r="B197" s="59" t="s">
        <v>84</v>
      </c>
      <c r="C197" s="61"/>
      <c r="D197" s="50"/>
      <c r="E197" s="50"/>
      <c r="F197" s="50"/>
      <c r="G197" s="64">
        <f>G196/2350</f>
        <v>0.13278255319148935</v>
      </c>
    </row>
    <row r="198" spans="2:8" x14ac:dyDescent="0.2">
      <c r="B198" s="59" t="s">
        <v>96</v>
      </c>
      <c r="C198" s="61"/>
      <c r="D198" s="60">
        <f>D196+D194+D191</f>
        <v>48.945999999999998</v>
      </c>
      <c r="E198" s="60">
        <f t="shared" ref="E198:G198" si="13">E196+E194+E191</f>
        <v>49.613</v>
      </c>
      <c r="F198" s="60">
        <f t="shared" si="13"/>
        <v>231.43899999999999</v>
      </c>
      <c r="G198" s="60">
        <f t="shared" si="13"/>
        <v>1599.7360000000003</v>
      </c>
    </row>
    <row r="199" spans="2:8" x14ac:dyDescent="0.2">
      <c r="B199" s="65"/>
      <c r="C199" s="61"/>
      <c r="D199" s="50"/>
      <c r="E199" s="50"/>
      <c r="F199" s="50"/>
      <c r="G199" s="64">
        <f>G198/2350</f>
        <v>0.68073872340425545</v>
      </c>
    </row>
  </sheetData>
  <mergeCells count="89">
    <mergeCell ref="H4:H5"/>
    <mergeCell ref="A6:H6"/>
    <mergeCell ref="A25:H25"/>
    <mergeCell ref="A41:H41"/>
    <mergeCell ref="A57:H57"/>
    <mergeCell ref="G4:G5"/>
    <mergeCell ref="D4:F4"/>
    <mergeCell ref="A13:B13"/>
    <mergeCell ref="A40:B40"/>
    <mergeCell ref="A20:B20"/>
    <mergeCell ref="A23:B23"/>
    <mergeCell ref="A21:A22"/>
    <mergeCell ref="A24:B24"/>
    <mergeCell ref="A29:B29"/>
    <mergeCell ref="A4:A5"/>
    <mergeCell ref="B4:B5"/>
    <mergeCell ref="A175:B175"/>
    <mergeCell ref="A176:B176"/>
    <mergeCell ref="A173:B173"/>
    <mergeCell ref="A171:A172"/>
    <mergeCell ref="A174:B174"/>
    <mergeCell ref="A170:B170"/>
    <mergeCell ref="A147:B147"/>
    <mergeCell ref="A154:B154"/>
    <mergeCell ref="A157:B157"/>
    <mergeCell ref="A155:A156"/>
    <mergeCell ref="A158:B158"/>
    <mergeCell ref="A159:C159"/>
    <mergeCell ref="A160:A162"/>
    <mergeCell ref="A163:B163"/>
    <mergeCell ref="A148:A153"/>
    <mergeCell ref="A164:A169"/>
    <mergeCell ref="A138:B138"/>
    <mergeCell ref="A141:B141"/>
    <mergeCell ref="A139:A140"/>
    <mergeCell ref="A123:B123"/>
    <mergeCell ref="A121:A122"/>
    <mergeCell ref="A124:B124"/>
    <mergeCell ref="A125:C125"/>
    <mergeCell ref="A126:A130"/>
    <mergeCell ref="A131:B131"/>
    <mergeCell ref="A177:B177"/>
    <mergeCell ref="A72:B72"/>
    <mergeCell ref="A70:A71"/>
    <mergeCell ref="A73:B73"/>
    <mergeCell ref="A75:A79"/>
    <mergeCell ref="A80:B80"/>
    <mergeCell ref="A86:B86"/>
    <mergeCell ref="A89:B89"/>
    <mergeCell ref="A87:A88"/>
    <mergeCell ref="A90:B90"/>
    <mergeCell ref="A74:H74"/>
    <mergeCell ref="A142:B142"/>
    <mergeCell ref="A143:H143"/>
    <mergeCell ref="A120:B120"/>
    <mergeCell ref="A92:A97"/>
    <mergeCell ref="A98:B98"/>
    <mergeCell ref="C4:C5"/>
    <mergeCell ref="A69:B69"/>
    <mergeCell ref="A45:B45"/>
    <mergeCell ref="A52:B52"/>
    <mergeCell ref="A55:B55"/>
    <mergeCell ref="A53:A54"/>
    <mergeCell ref="A56:B56"/>
    <mergeCell ref="A62:B62"/>
    <mergeCell ref="A36:B36"/>
    <mergeCell ref="A39:B39"/>
    <mergeCell ref="A37:A38"/>
    <mergeCell ref="A7:A12"/>
    <mergeCell ref="A14:A19"/>
    <mergeCell ref="A26:A28"/>
    <mergeCell ref="A30:A35"/>
    <mergeCell ref="A46:A51"/>
    <mergeCell ref="A42:A44"/>
    <mergeCell ref="A58:A61"/>
    <mergeCell ref="A110:A113"/>
    <mergeCell ref="A144:A146"/>
    <mergeCell ref="A63:A68"/>
    <mergeCell ref="A81:A85"/>
    <mergeCell ref="A99:A103"/>
    <mergeCell ref="A115:A119"/>
    <mergeCell ref="A132:A137"/>
    <mergeCell ref="A91:H91"/>
    <mergeCell ref="A104:B104"/>
    <mergeCell ref="A107:B107"/>
    <mergeCell ref="A105:A106"/>
    <mergeCell ref="A108:B108"/>
    <mergeCell ref="A114:B114"/>
    <mergeCell ref="A109:H109"/>
  </mergeCells>
  <pageMargins left="0.7" right="0.7" top="0.75" bottom="0.75" header="0.3" footer="0.3"/>
  <pageSetup paperSize="9" scale="67" orientation="portrait" r:id="rId1"/>
  <rowBreaks count="2" manualBreakCount="2">
    <brk id="56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2023-06-19T09:36:59Z</cp:lastPrinted>
  <dcterms:created xsi:type="dcterms:W3CDTF">2010-09-29T09:10:17Z</dcterms:created>
  <dcterms:modified xsi:type="dcterms:W3CDTF">2023-08-09T05:45:22Z</dcterms:modified>
</cp:coreProperties>
</file>